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28800" windowHeight="1335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<sst xmlns="http://schemas.openxmlformats.org/spreadsheetml/2006/main" count="2110" uniqueCount="564">
  <si>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</si>
  <si>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</si>
  <si>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</si>
  <si>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</si>
  <si>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</si>
  <si>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</si>
  <si>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</si>
  <si>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</si>
  <si>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</si>
  <si>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</si>
  <si>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</si>
  <si>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</si>
  <si>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</si>
  <si>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</si>
  <si>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</si>
  <si>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</si>
  <si>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</si>
  <si>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</si>
  <si>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</si>
  <si>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</si>
  <si>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</si>
  <si>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</si>
  <si>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</si>
  <si>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</si>
  <si>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</si>
  <si>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</si>
  <si>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</si>
  <si>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</si>
  <si>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</si>
  <si>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</si>
  <si>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</si>
  <si>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</si>
  <si>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</si>
  <si>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</si>
  <si>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</si>
  <si>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</si>
  <si>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</si>
  <si>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</si>
  <si>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</si>
  <si>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</si>
  <si>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</si>
  <si>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</si>
  <si>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</si>
  <si>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</si>
  <si>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</si>
  <si>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</si>
  <si>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</si>
  <si>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</si>
  <si>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</si>
  <si>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</si>
  <si>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</si>
  <si>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</si>
  <si>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</si>
  <si>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</si>
  <si>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</si>
  <si>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</si>
  <si>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</si>
  <si>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</si>
  <si>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</si>
  <si>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</si>
  <si>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</si>
  <si>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</si>
  <si>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</si>
  <si>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</si>
  <si>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</si>
  <si>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</si>
  <si>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</si>
  <si>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</si>
  <si>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</si>
  <si>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</si>
  <si>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</si>
  <si>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</si>
  <si>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</si>
  <si>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</si>
  <si>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</si>
  <si>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</si>
  <si>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</si>
  <si>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</si>
  <si>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</si>
  <si>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</si>
  <si>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</si>
  <si>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</si>
  <si>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</si>
  <si>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</si>
  <si>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</si>
  <si>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</si>
  <si>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</si>
  <si>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</si>
  <si>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</si>
  <si>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</si>
  <si>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</si>
  <si>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</si>
  <si>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</si>
  <si>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</si>
  <si>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</si>
  <si>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</si>
  <si>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</si>
  <si>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</si>
  <si>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</si>
  <si>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</si>
  <si>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</si>
  <si>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</si>
  <si>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</si>
  <si>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</si>
  <si>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</si>
  <si>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</si>
  <si>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</si>
  <si>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</si>
  <si>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</si>
  <si>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</si>
  <si>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</si>
  <si>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</si>
  <si>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</si>
  <si>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</si>
  <si>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</si>
  <si>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</si>
  <si>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</si>
  <si>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</si>
  <si>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</si>
  <si>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</si>
  <si>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</si>
  <si>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</si>
  <si>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</si>
  <si>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</si>
  <si>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</si>
  <si>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</si>
  <si>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</si>
  <si>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</si>
  <si>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</si>
  <si>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</si>
  <si>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</si>
  <si>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</si>
  <si>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</si>
  <si>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</si>
  <si>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</si>
  <si>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</si>
  <si>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</si>
  <si>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</si>
  <si>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</si>
  <si>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</si>
  <si>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</si>
  <si>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</si>
  <si>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</si>
  <si>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</si>
  <si>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</si>
  <si>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</si>
  <si>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</si>
  <si>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</si>
  <si>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</si>
  <si>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</si>
  <si>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</si>
  <si>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</si>
  <si>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</si>
  <si>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</si>
  <si>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</si>
  <si>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</si>
  <si>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</si>
  <si>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</si>
  <si>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</si>
  <si>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</si>
  <si>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</si>
  <si>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</si>
  <si>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</si>
  <si>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</si>
  <si>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</si>
  <si>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</si>
  <si>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</si>
  <si>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</si>
  <si>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</si>
  <si>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</si>
  <si>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</si>
  <si>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</si>
  <si>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</si>
  <si>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</si>
  <si>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</si>
  <si>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</si>
  <si>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</si>
  <si>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</si>
  <si>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</si>
  <si>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</si>
  <si>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</si>
  <si>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</si>
  <si>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</si>
  <si>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</si>
  <si>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</si>
  <si>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</si>
  <si>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</si>
  <si>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</si>
  <si>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</si>
  <si>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</si>
  <si>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</si>
  <si>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</si>
  <si>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</si>
  <si>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</si>
  <si>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</si>
  <si>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</si>
  <si>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</si>
  <si>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</si>
  <si>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</si>
  <si>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</si>
  <si>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</si>
  <si>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</si>
  <si>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</si>
  <si>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</si>
  <si>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</si>
  <si>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</si>
  <si>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</si>
  <si>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</si>
  <si>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</si>
  <si>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</si>
  <si>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</si>
  <si>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</si>
  <si>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</si>
  <si>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</si>
  <si>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</si>
  <si>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</si>
  <si>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</si>
  <si>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</si>
  <si>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</si>
  <si>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</si>
  <si>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</si>
  <si>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</si>
  <si>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</si>
  <si>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</si>
  <si>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</si>
  <si>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</si>
  <si>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</si>
  <si>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</si>
  <si>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</si>
  <si>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</si>
  <si>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</si>
  <si>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</si>
  <si>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</si>
  <si>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</si>
  <si>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</si>
  <si>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</si>
  <si>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</si>
  <si>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</si>
  <si>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</si>
  <si>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</si>
  <si>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</si>
  <si>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</si>
  <si>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</si>
  <si>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</si>
  <si>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</si>
  <si>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</si>
  <si>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</si>
  <si>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</si>
  <si>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</si>
  <si>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</si>
  <si>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</si>
  <si>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</si>
  <si>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</si>
  <si>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</si>
  <si>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</si>
  <si>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</si>
  <si>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</si>
  <si>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</si>
  <si>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</si>
  <si>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</si>
  <si>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</si>
  <si>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</si>
  <si>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</si>
  <si>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</si>
  <si>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</si>
  <si>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</si>
  <si>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</si>
  <si>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</si>
  <si>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</si>
  <si>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</si>
  <si>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</si>
  <si>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</si>
  <si>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</si>
  <si>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</si>
  <si>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</si>
  <si>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</si>
  <si>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</si>
  <si>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</si>
  <si>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</si>
  <si>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</si>
  <si>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</si>
  <si>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</si>
  <si>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</si>
  <si>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</si>
  <si>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</si>
  <si>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</si>
  <si>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</si>
  <si>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</si>
  <si>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</si>
  <si>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</si>
  <si>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</si>
  <si>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</si>
  <si>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</si>
  <si>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</si>
  <si>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</si>
  <si>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</si>
  <si>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</si>
  <si>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</si>
  <si>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</si>
  <si>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</si>
  <si>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</si>
  <si>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</si>
  <si>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</si>
  <si>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</si>
  <si>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</si>
  <si>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</si>
  <si>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</si>
  <si>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</si>
  <si>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</si>
  <si>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</si>
  <si>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</si>
  <si>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</si>
  <si>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</si>
  <si>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</si>
  <si>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</si>
  <si>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</si>
  <si>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</si>
  <si>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</si>
  <si>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</si>
  <si>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</si>
  <si>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</si>
  <si>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</si>
  <si>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</si>
  <si>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</si>
  <si>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</si>
  <si>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</si>
  <si>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</si>
  <si>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</si>
  <si>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</si>
  <si>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</si>
  <si>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</si>
  <si>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</si>
  <si>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</si>
  <si>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</si>
  <si>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</si>
  <si>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</si>
  <si>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</si>
  <si>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</si>
  <si>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</si>
  <si>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</si>
  <si>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</si>
  <si>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</si>
  <si>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</si>
  <si>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</si>
  <si>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</si>
  <si>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</si>
  <si>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</si>
  <si>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</si>
  <si>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</si>
  <si>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</si>
  <si>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</si>
  <si>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</si>
  <si>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</si>
  <si>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</si>
  <si>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</si>
  <si>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</si>
  <si>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</si>
  <si>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</si>
  <si>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</si>
  <si>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</si>
  <si>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</si>
  <si>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</si>
  <si>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</si>
  <si>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</si>
  <si>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</si>
  <si>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</si>
  <si>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</si>
  <si>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</si>
  <si>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</si>
  <si>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</si>
  <si>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</si>
  <si>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</si>
  <si>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</si>
  <si>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</si>
  <si>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</si>
  <si>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</si>
  <si>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</si>
  <si>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</si>
  <si>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</si>
  <si>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</si>
  <si>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</si>
  <si>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</si>
  <si>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</si>
  <si>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</si>
  <si>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</si>
  <si>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</si>
  <si>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</si>
  <si>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</si>
  <si>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</si>
  <si>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</si>
  <si>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</si>
  <si>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</si>
  <si>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</si>
  <si>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</si>
  <si>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</si>
  <si>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</si>
  <si>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</si>
  <si>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</si>
  <si>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</si>
  <si>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</si>
  <si>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</si>
  <si>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</si>
  <si>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</si>
  <si>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</si>
  <si>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</si>
  <si>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</si>
  <si>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</si>
  <si>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</si>
  <si>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</si>
  <si>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</si>
  <si>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</si>
  <si>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</si>
  <si>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</si>
  <si>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</si>
  <si>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</si>
  <si>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</si>
  <si>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</si>
  <si>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</si>
  <si>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</si>
  <si>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</si>
  <si>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</si>
  <si>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</si>
  <si>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</si>
  <si>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</si>
  <si>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</si>
  <si>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</si>
  <si>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</si>
  <si>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</si>
  <si>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</si>
  <si>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</si>
  <si>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</si>
  <si>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</si>
  <si>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</si>
  <si>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</si>
  <si>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</si>
  <si>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</si>
  <si>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</si>
  <si>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</si>
  <si>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</si>
  <si>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</si>
  <si>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</si>
  <si>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</si>
  <si>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</si>
  <si>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</si>
  <si>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</si>
  <si>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</si>
  <si>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</si>
  <si>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</si>
  <si>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</si>
  <si>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</si>
  <si>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</si>
  <si>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</si>
  <si>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</si>
  <si>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</si>
  <si>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</si>
  <si>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</si>
  <si>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</si>
  <si>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</si>
  <si>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</si>
  <si>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</si>
  <si>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</si>
  <si>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</si>
  <si>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</si>
  <si>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</si>
  <si>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</si>
  <si>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</si>
  <si>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</si>
  <si>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</si>
  <si>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</si>
  <si>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</si>
  <si>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</si>
  <si>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</si>
  <si>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</si>
  <si>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</si>
  <si>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</si>
  <si>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</si>
  <si>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</si>
  <si>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</si>
  <si>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</si>
  <si>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</si>
  <si>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</si>
  <si>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企業財務諸制度の整備</t>
    <phoneticPr fontId="5"/>
  </si>
  <si>
    <t>企画市場局</t>
    <rPh sb="0" eb="2">
      <t>キカク</t>
    </rPh>
    <rPh sb="2" eb="4">
      <t>シジョウ</t>
    </rPh>
    <rPh sb="4" eb="5">
      <t>キョク</t>
    </rPh>
    <phoneticPr fontId="5"/>
  </si>
  <si>
    <t>企業開示課</t>
    <rPh sb="0" eb="2">
      <t>キギョウ</t>
    </rPh>
    <rPh sb="2" eb="5">
      <t>カイジカ</t>
    </rPh>
    <phoneticPr fontId="5"/>
  </si>
  <si>
    <t>井上　俊剛</t>
    <rPh sb="0" eb="2">
      <t>イノウエ</t>
    </rPh>
    <rPh sb="3" eb="5">
      <t>トシタケ</t>
    </rPh>
    <phoneticPr fontId="5"/>
  </si>
  <si>
    <t>○</t>
  </si>
  <si>
    <t>-</t>
    <phoneticPr fontId="5"/>
  </si>
  <si>
    <t>-</t>
    <phoneticPr fontId="5"/>
  </si>
  <si>
    <t>-</t>
    <phoneticPr fontId="5"/>
  </si>
  <si>
    <t>国際会計基準事務委託費</t>
    <rPh sb="0" eb="2">
      <t>コクサイ</t>
    </rPh>
    <rPh sb="2" eb="4">
      <t>カイケイ</t>
    </rPh>
    <rPh sb="4" eb="6">
      <t>キジュン</t>
    </rPh>
    <rPh sb="6" eb="8">
      <t>ジム</t>
    </rPh>
    <rPh sb="8" eb="11">
      <t>イタクヒ</t>
    </rPh>
    <phoneticPr fontId="5"/>
  </si>
  <si>
    <t>社</t>
    <rPh sb="0" eb="1">
      <t>シャ</t>
    </rPh>
    <phoneticPr fontId="5"/>
  </si>
  <si>
    <t>-</t>
    <phoneticPr fontId="5"/>
  </si>
  <si>
    <t>各種報告書作成のための国際会議等への参加回数</t>
    <phoneticPr fontId="5"/>
  </si>
  <si>
    <t>基本政策Ⅲ　市場の公正性・透明性と市場の活力の向上</t>
    <phoneticPr fontId="5"/>
  </si>
  <si>
    <t>施策Ⅲ－２　企業の情報開示の質の向上のための制度・環境整備とモニタリングの実施</t>
    <phoneticPr fontId="5"/>
  </si>
  <si>
    <t>[主要]
我が国において使用される会計基準の品質向上</t>
    <phoneticPr fontId="5"/>
  </si>
  <si>
    <t>国際会計基準（IFRS）の任意適用企業の拡大促進等の取組を推進</t>
    <phoneticPr fontId="5"/>
  </si>
  <si>
    <t>30年度</t>
    <rPh sb="2" eb="4">
      <t>ネンド</t>
    </rPh>
    <phoneticPr fontId="5"/>
  </si>
  <si>
    <t>-</t>
    <phoneticPr fontId="5"/>
  </si>
  <si>
    <t>無</t>
  </si>
  <si>
    <t>国民全体が受益者である事業のため、負担関係は妥当であると考える。</t>
    <phoneticPr fontId="5"/>
  </si>
  <si>
    <t>‐</t>
  </si>
  <si>
    <t>委託事務終了後に委託先により「精算報告書」を受領し、費目・使途が事業目的に即し、真に必要なものに限定されているか確認を行っている。</t>
    <phoneticPr fontId="5"/>
  </si>
  <si>
    <t>-</t>
    <phoneticPr fontId="5"/>
  </si>
  <si>
    <t>-</t>
    <phoneticPr fontId="5"/>
  </si>
  <si>
    <t>事業内容については、委託先へのヒアリングを通じて定期的に報告を受けているほか、平成21年度より、当庁ウェブサイトにおいて「業務委託実績報告書」の概要を公表している。</t>
    <phoneticPr fontId="5"/>
  </si>
  <si>
    <t>-</t>
    <phoneticPr fontId="5"/>
  </si>
  <si>
    <t>4</t>
    <phoneticPr fontId="5"/>
  </si>
  <si>
    <t>4</t>
    <phoneticPr fontId="5"/>
  </si>
  <si>
    <t>9</t>
    <phoneticPr fontId="5"/>
  </si>
  <si>
    <t>10</t>
    <phoneticPr fontId="5"/>
  </si>
  <si>
    <t>0011</t>
    <phoneticPr fontId="5"/>
  </si>
  <si>
    <t>A.公益財団法人　財務会計基準機構</t>
    <phoneticPr fontId="5"/>
  </si>
  <si>
    <t>人件費</t>
    <phoneticPr fontId="5"/>
  </si>
  <si>
    <t>旅費</t>
    <phoneticPr fontId="5"/>
  </si>
  <si>
    <t>国際会計基準審議会等の議論に関する意見発信等に係る事務及び国際会計基準審議会の議論内容及び討議資料等の調査分析等に係る事務</t>
    <phoneticPr fontId="5"/>
  </si>
  <si>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</si>
  <si>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</si>
  <si>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国庫債務負担行為等</t>
  </si>
  <si>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</si>
  <si>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A</t>
  </si>
  <si>
    <t>公益財団法人　財務会計基準機構</t>
    <phoneticPr fontId="5"/>
  </si>
  <si>
    <t>国際会計基準審議会等の議論に関する意見発信等に係る事務</t>
    <phoneticPr fontId="5"/>
  </si>
  <si>
    <t>国際会計基準審議会の議論内容及び討議資料等の調査分析等に係る事務</t>
    <phoneticPr fontId="5"/>
  </si>
  <si>
    <t>-</t>
    <phoneticPr fontId="5"/>
  </si>
  <si>
    <t>-</t>
    <phoneticPr fontId="5"/>
  </si>
  <si>
    <t>-</t>
    <phoneticPr fontId="5"/>
  </si>
  <si>
    <t>-</t>
    <phoneticPr fontId="5"/>
  </si>
  <si>
    <t>30年度の活動実績は、概ね見込み通りであった。</t>
    <phoneticPr fontId="5"/>
  </si>
  <si>
    <t>30年度の成果実績は成果目標を上回っており、国際会計基準の任意適用会社数（適用予定会社を含む）は拡大している。</t>
    <phoneticPr fontId="5"/>
  </si>
  <si>
    <t>件</t>
    <rPh sb="0" eb="1">
      <t>ケン</t>
    </rPh>
    <phoneticPr fontId="5"/>
  </si>
  <si>
    <t>千円/件</t>
    <rPh sb="0" eb="2">
      <t>センエン</t>
    </rPh>
    <rPh sb="3" eb="4">
      <t>ケン</t>
    </rPh>
    <phoneticPr fontId="5"/>
  </si>
  <si>
    <t>千円</t>
    <rPh sb="0" eb="2">
      <t>センエン</t>
    </rPh>
    <phoneticPr fontId="5"/>
  </si>
  <si>
    <t>13,999/15</t>
    <phoneticPr fontId="5"/>
  </si>
  <si>
    <t>13,303/12</t>
    <phoneticPr fontId="5"/>
  </si>
  <si>
    <t>支出金額／各種報告書作成のための国際会議等への参加回数</t>
    <phoneticPr fontId="5"/>
  </si>
  <si>
    <t>「我が国における国際会計基準の取扱いに関する意見書（中間報告）」（平成21年6月30日策定）
「国際会計基準（IFRS）への対応のあり方に関する当面の方針」（平成25年6月19日策定）
「未来投資戦略2018」（平成30年6月15日閣議決定）</t>
    <rPh sb="106" eb="108">
      <t>ヘイセイ</t>
    </rPh>
    <rPh sb="110" eb="111">
      <t>ネン</t>
    </rPh>
    <rPh sb="112" eb="113">
      <t>ガツ</t>
    </rPh>
    <rPh sb="115" eb="116">
      <t>ニチ</t>
    </rPh>
    <rPh sb="116" eb="118">
      <t>カクギ</t>
    </rPh>
    <rPh sb="118" eb="120">
      <t>ケッテイ</t>
    </rPh>
    <phoneticPr fontId="5"/>
  </si>
  <si>
    <t>-</t>
    <phoneticPr fontId="5"/>
  </si>
  <si>
    <t>-</t>
    <phoneticPr fontId="5"/>
  </si>
  <si>
    <t>-</t>
    <phoneticPr fontId="5"/>
  </si>
  <si>
    <t>-</t>
    <phoneticPr fontId="5"/>
  </si>
  <si>
    <t>11,087/14</t>
    <phoneticPr fontId="5"/>
  </si>
  <si>
    <t>11,087/14</t>
    <phoneticPr fontId="5"/>
  </si>
  <si>
    <t>有</t>
  </si>
  <si>
    <t>一般競争入札（総合評価落札方式）を実施し、入札への参加意向を示した者は複数あったものの、結果一者応札となった。</t>
    <rPh sb="21" eb="23">
      <t>ニュウサツ</t>
    </rPh>
    <rPh sb="25" eb="27">
      <t>サンカ</t>
    </rPh>
    <rPh sb="27" eb="29">
      <t>イコウ</t>
    </rPh>
    <rPh sb="30" eb="31">
      <t>シメ</t>
    </rPh>
    <rPh sb="33" eb="34">
      <t>モノ</t>
    </rPh>
    <rPh sb="35" eb="37">
      <t>フクスウ</t>
    </rPh>
    <rPh sb="44" eb="46">
      <t>ケッカ</t>
    </rPh>
    <rPh sb="46" eb="47">
      <t>イッ</t>
    </rPh>
    <rPh sb="47" eb="48">
      <t>シャ</t>
    </rPh>
    <rPh sb="48" eb="50">
      <t>オウサツ</t>
    </rPh>
    <phoneticPr fontId="5"/>
  </si>
  <si>
    <t>　国際会計基準の任意適用会社数（予定を含む）が増加していること（29年度：183社→30年度：213社）、一般競争入札の実施等により、コスト削減に努めていることから、予算は適切に執行されていると考える。引き続き、質の高い情報収集や効果的な意見発信を効率的に行っていく必要がある。</t>
    <phoneticPr fontId="5"/>
  </si>
  <si>
    <t>　引き続き、適切に一般競争入札を実施するとともに、今後とも事業の実効性等の向上のため委託先へのヒアリングを行うほか、「業務委託実績報告書」の概要を当庁ウェブサイトで公表することにより、その適切な活用・共有を図っていく。</t>
    <phoneticPr fontId="5"/>
  </si>
  <si>
    <t>国際会計基準に関する議論の動向を把握し、調査分析するとともに、我が国としての考え方等を意見発信。
（国際会計基準の策定・改訂等に関する質の高い情報の収集、我が国として効果的な意見発信等に係る事務を、企業会計に関する高度な専門知識を有する者に委託している）</t>
    <rPh sb="91" eb="92">
      <t>ナド</t>
    </rPh>
    <rPh sb="93" eb="94">
      <t>カカ</t>
    </rPh>
    <rPh sb="95" eb="97">
      <t>ジム</t>
    </rPh>
    <rPh sb="99" eb="101">
      <t>キギョウ</t>
    </rPh>
    <rPh sb="101" eb="103">
      <t>カイケイ</t>
    </rPh>
    <phoneticPr fontId="5"/>
  </si>
  <si>
    <t>国際会計基準の任意適用企業が前年度より増加すること。</t>
    <rPh sb="11" eb="13">
      <t>キギョウ</t>
    </rPh>
    <rPh sb="14" eb="17">
      <t>ゼンネンド</t>
    </rPh>
    <phoneticPr fontId="5"/>
  </si>
  <si>
    <t>国際会計基準の任意適用企業数（適用予定を含む）</t>
    <rPh sb="11" eb="13">
      <t>キギョウ</t>
    </rPh>
    <phoneticPr fontId="5"/>
  </si>
  <si>
    <t>国際会計基準の任意適用企業の拡大促進、国際的な意見発信の強化及び日本基準の高品質化等を通じた会計基準の品質向上。</t>
    <phoneticPr fontId="5"/>
  </si>
  <si>
    <t>本事業の目的は、国際会計基準の任意適用企業の拡大促進、国際的な意見発信の強化及び日本基準の高品質化等を通じた会計基準の品質向上であり、国民や社会のニーズを的確に反映していると考える。</t>
    <phoneticPr fontId="5"/>
  </si>
  <si>
    <t>IFRSの任意適用企業の拡大等により、我が国において使用される会計基準の品質向上を図り、企業の財務情報が企業活動をより適正に反映したものとなる。</t>
    <phoneticPr fontId="5"/>
  </si>
  <si>
    <t>IFRSの任意適用企業の拡大等により、我が国において使用される会計基準の品質向上を図り、企業の財務情報が企業活動をより適正に反映したものとすることは、優先度の高い事業であると考える。</t>
    <phoneticPr fontId="5"/>
  </si>
  <si>
    <t>予算要求に際しては、過去の執行実績も踏まえ、積算の精査を行っている。</t>
    <phoneticPr fontId="5"/>
  </si>
  <si>
    <t>適時開示情報等を基に、金融庁にて集計</t>
    <rPh sb="0" eb="2">
      <t>テキジ</t>
    </rPh>
    <rPh sb="2" eb="4">
      <t>カイジ</t>
    </rPh>
    <rPh sb="4" eb="6">
      <t>ジョウホウ</t>
    </rPh>
    <rPh sb="6" eb="7">
      <t>トウ</t>
    </rPh>
    <rPh sb="8" eb="9">
      <t>モト</t>
    </rPh>
    <rPh sb="11" eb="14">
      <t>キンユウチョウ</t>
    </rPh>
    <rPh sb="16" eb="18">
      <t>シュウケイ</t>
    </rPh>
    <phoneticPr fontId="5"/>
  </si>
  <si>
    <t>IFRS に関する専門知識を持つ国内関係者からの意見の集約等を行い、国際会計基準に関する我が国の意見・立場を発信する必要があることから、地方自治体や民間等に委ねることは適当ではないと考える。</t>
    <rPh sb="58" eb="60">
      <t>ヒツヨウ</t>
    </rPh>
    <phoneticPr fontId="5"/>
  </si>
  <si>
    <t>会計基準の質が向上すること</t>
    <rPh sb="0" eb="2">
      <t>カイケイ</t>
    </rPh>
    <rPh sb="2" eb="4">
      <t>キジュン</t>
    </rPh>
    <rPh sb="5" eb="6">
      <t>シツ</t>
    </rPh>
    <rPh sb="7" eb="9">
      <t>コウジョウ</t>
    </rPh>
    <phoneticPr fontId="5"/>
  </si>
  <si>
    <t>一般競争入札（総合評価落札方式）により事業者を選定し、報告書作成に要する時間や出張に係る航空賃が当初見込みを下回った場合等には、「精算報告書」を受領し、支払額を減額しており、妥当であると考える。</t>
    <rPh sb="65" eb="67">
      <t>セイサン</t>
    </rPh>
    <rPh sb="67" eb="70">
      <t>ホウコクショ</t>
    </rPh>
    <rPh sb="72" eb="74">
      <t>ジュリョウ</t>
    </rPh>
    <rPh sb="76" eb="78">
      <t>シハライ</t>
    </rPh>
    <rPh sb="78" eb="79">
      <t>ガク</t>
    </rPh>
    <phoneticPr fontId="5"/>
  </si>
  <si>
    <t>なし（前年度と同額）</t>
    <rPh sb="3" eb="6">
      <t>ゼンネンド</t>
    </rPh>
    <rPh sb="7" eb="9">
      <t>ドウガク</t>
    </rPh>
    <phoneticPr fontId="5"/>
  </si>
  <si>
    <t>外部有識者の所見も踏まえ、競争性の確保にも留意した上で、次回調達における仕様を検討すること。</t>
    <phoneticPr fontId="5"/>
  </si>
  <si>
    <t>　今回、委託事業者の判断で参加する会議を増やす等、仕様で求めている水準以上の成果が得られた点については、競争性の確保にも留意した上で、一部を仕様に加えるなどの工夫を検討してはどうか。
　一方では、価格競争性の確保等を行うため、仕様とのバランスをとりつつ、複数者から応札してもらうための条件の整備について、引き続き検討してはどうか。</t>
    <phoneticPr fontId="5"/>
  </si>
  <si>
    <t>○引き続き、国際会計基準に関する議論の動向を把握し、調査分析するとともに、我が国としての考え方等の意見発信を実施するため、32年度においては、前年度と同規模の予算要求を行う（令和４年度までの国庫債務負担行為）。
○一方で次回調達（令和５年度契約見込み）においては、外部有識者の所見も踏まえ、複数者の応札を実現できるようにするなど仕様を検討する。</t>
    <rPh sb="87" eb="89">
      <t>レイワ</t>
    </rPh>
    <rPh sb="90" eb="91">
      <t>ネン</t>
    </rPh>
    <rPh sb="91" eb="92">
      <t>ド</t>
    </rPh>
    <rPh sb="95" eb="97">
      <t>コッコ</t>
    </rPh>
    <rPh sb="97" eb="99">
      <t>サイム</t>
    </rPh>
    <rPh sb="99" eb="101">
      <t>フタン</t>
    </rPh>
    <rPh sb="101" eb="103">
      <t>コウイ</t>
    </rPh>
    <rPh sb="121" eb="123">
      <t>ケイヤク</t>
    </rPh>
    <phoneticPr fontId="5"/>
  </si>
  <si>
    <t>○ＩＦＲＳ任意適用企業の拡大促進
・ＩＦＲＳ任意適用企業における本邦通貨以外の通貨による表示について、制度上の取扱いを明確にするため、内閣府令を改正した。
・ＩＦＲＳ任意適用企業数（適用予定企業数を含む）は、30 年度末時点で213 社（29 年度末183 社）、全上場企業の時価総額の34.7％（29 年度末30.9％）まで増加した。
○ＩＦＲＳに関する国際的な意見発信の強化
　のれんの会計処理について、企業会計基準委員会を中心に、我が国の関係者が連携して、国際会議を通じて意見発信等を実施。こうした取組を通じ、国際会計基準審議会（ＩＡＳＢ）において、のれんの会計処理の簡素化のための選択肢の一つとして定期償却の再導入の是非を検討することが決定された。
○日本基準の高品質化
　企業会計基準委員会において、「時価の算定に関する会計基準」の公開草案を公表した。
○国際的な会計人材の育成
　財務会計基準機構が中心となり、国際会計人材ネットワークの登録者等を対象に、シンポジウムや定例会を開催した。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</si>
</sst>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21168</xdr:colOff>
      <xdr:row>740</xdr:row>
      <xdr:rowOff>285750</xdr:rowOff>
    </xdr:from>
    <xdr:to>
      <xdr:col>26</xdr:col>
      <xdr:colOff>62772</xdr:colOff>
      <xdr:row>742</xdr:row>
      <xdr:rowOff>146183</xdr:rowOff>
    </xdr:to>
    <xdr:sp macro="" textlink="">
      <xdr:nvSpPr>
        <xdr:cNvPr id="3" name="テキスト ボックス 2"/>
        <xdr:cNvSpPr txBox="1"/>
      </xdr:nvSpPr>
      <xdr:spPr>
        <a:xfrm>
          <a:off x="3238501" y="38279917"/>
          <a:ext cx="2052438" cy="5589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22</a:t>
          </a:r>
          <a:r>
            <a:rPr kumimoji="1" lang="ja-JP" altLang="en-US" sz="1100">
              <a:latin typeface="+mj-ea"/>
              <a:ea typeface="+mj-ea"/>
            </a:rPr>
            <a:t>百万円</a:t>
          </a:r>
        </a:p>
      </xdr:txBody>
    </xdr:sp>
    <xdr:clientData/>
  </xdr:twoCellAnchor>
  <xdr:twoCellAnchor>
    <xdr:from>
      <xdr:col>20</xdr:col>
      <xdr:colOff>190501</xdr:colOff>
      <xdr:row>742</xdr:row>
      <xdr:rowOff>232833</xdr:rowOff>
    </xdr:from>
    <xdr:to>
      <xdr:col>20</xdr:col>
      <xdr:colOff>190501</xdr:colOff>
      <xdr:row>743</xdr:row>
      <xdr:rowOff>280404</xdr:rowOff>
    </xdr:to>
    <xdr:cxnSp macro="">
      <xdr:nvCxnSpPr>
        <xdr:cNvPr id="4" name="直線矢印コネクタ 3"/>
        <xdr:cNvCxnSpPr/>
      </xdr:nvCxnSpPr>
      <xdr:spPr>
        <a:xfrm>
          <a:off x="4212168" y="38925500"/>
          <a:ext cx="0" cy="3968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169333</xdr:colOff>
      <xdr:row>744</xdr:row>
      <xdr:rowOff>0</xdr:rowOff>
    </xdr:from>
    <xdr:to>
      <xdr:col>27</xdr:col>
      <xdr:colOff>107390</xdr:colOff>
      <xdr:row>744</xdr:row>
      <xdr:rowOff>320675</xdr:rowOff>
    </xdr:to>
    <xdr:sp macro="" textlink="">
      <xdr:nvSpPr>
        <xdr:cNvPr id="5" name="テキスト ボックス 4"/>
        <xdr:cNvSpPr txBox="1"/>
      </xdr:nvSpPr>
      <xdr:spPr>
        <a:xfrm>
          <a:off x="2984500" y="39391167"/>
          <a:ext cx="255214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国庫債務負担行為等</a:t>
          </a:r>
          <a:r>
            <a:rPr kumimoji="1" lang="en-US" altLang="ja-JP" sz="1100"/>
            <a:t>】</a:t>
          </a:r>
          <a:endParaRPr kumimoji="1" lang="ja-JP" altLang="en-US" sz="1100"/>
        </a:p>
      </xdr:txBody>
    </xdr:sp>
    <xdr:clientData/>
  </xdr:twoCellAnchor>
  <xdr:twoCellAnchor>
    <xdr:from>
      <xdr:col>16</xdr:col>
      <xdr:colOff>10584</xdr:colOff>
      <xdr:row>744</xdr:row>
      <xdr:rowOff>338667</xdr:rowOff>
    </xdr:from>
    <xdr:to>
      <xdr:col>26</xdr:col>
      <xdr:colOff>72358</xdr:colOff>
      <xdr:row>747</xdr:row>
      <xdr:rowOff>42912</xdr:rowOff>
    </xdr:to>
    <xdr:sp macro="" textlink="">
      <xdr:nvSpPr>
        <xdr:cNvPr id="6" name="テキスト ボックス 5"/>
        <xdr:cNvSpPr txBox="1"/>
      </xdr:nvSpPr>
      <xdr:spPr>
        <a:xfrm>
          <a:off x="3227917" y="39729834"/>
          <a:ext cx="2072608" cy="7519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22</a:t>
          </a:r>
          <a:r>
            <a:rPr kumimoji="1" lang="ja-JP" altLang="en-US" sz="1100">
              <a:solidFill>
                <a:sysClr val="windowText" lastClr="000000"/>
              </a:solidFill>
              <a:latin typeface="+mj-ea"/>
              <a:ea typeface="+mj-ea"/>
            </a:rPr>
            <a:t>百万円</a:t>
          </a:r>
        </a:p>
      </xdr:txBody>
    </xdr:sp>
    <xdr:clientData/>
  </xdr:twoCellAnchor>
  <xdr:twoCellAnchor>
    <xdr:from>
      <xdr:col>15</xdr:col>
      <xdr:colOff>190501</xdr:colOff>
      <xdr:row>747</xdr:row>
      <xdr:rowOff>179916</xdr:rowOff>
    </xdr:from>
    <xdr:to>
      <xdr:col>26</xdr:col>
      <xdr:colOff>71703</xdr:colOff>
      <xdr:row>751</xdr:row>
      <xdr:rowOff>0</xdr:rowOff>
    </xdr:to>
    <xdr:sp macro="" textlink="">
      <xdr:nvSpPr>
        <xdr:cNvPr id="7" name="大かっこ 6"/>
        <xdr:cNvSpPr/>
      </xdr:nvSpPr>
      <xdr:spPr>
        <a:xfrm>
          <a:off x="3226595" y="44411635"/>
          <a:ext cx="2107671" cy="1248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twoCellAnchor>
    <xdr:from>
      <xdr:col>9</xdr:col>
      <xdr:colOff>35719</xdr:colOff>
      <xdr:row>833</xdr:row>
      <xdr:rowOff>0</xdr:rowOff>
    </xdr:from>
    <xdr:to>
      <xdr:col>57</xdr:col>
      <xdr:colOff>26694</xdr:colOff>
      <xdr:row>835</xdr:row>
      <xdr:rowOff>11612</xdr:rowOff>
    </xdr:to>
    <xdr:sp macro="" textlink="">
      <xdr:nvSpPr>
        <xdr:cNvPr id="8" name="テキスト ボックス 52"/>
        <xdr:cNvSpPr txBox="1"/>
      </xdr:nvSpPr>
      <xdr:spPr>
        <a:xfrm>
          <a:off x="1857375" y="45600938"/>
          <a:ext cx="9754100" cy="630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1" zoomScale="115" zoomScaleNormal="75" zoomScaleSheetLayoutView="115" zoomScalePageLayoutView="85" workbookViewId="0">
      <selection activeCell="A732" sqref="A732:XFD73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11</v>
      </c>
      <c r="AT2" s="926"/>
      <c r="AU2" s="926"/>
      <c r="AV2" s="43" t="str">
        <f>IF(AW2="", "", "-")</f>
        <v/>
      </c>
      <c r="AW2" s="897"/>
      <c r="AX2" s="897"/>
    </row>
    <row r="3" spans="1:50" ht="21" customHeight="1" thickBot="1" x14ac:dyDescent="0.25">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2">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2">
      <c r="A5" s="678" t="s">
        <v>66</v>
      </c>
      <c r="B5" s="679"/>
      <c r="C5" s="679"/>
      <c r="D5" s="679"/>
      <c r="E5" s="679"/>
      <c r="F5" s="680"/>
      <c r="G5" s="825" t="s">
        <v>175</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21.5" customHeight="1" x14ac:dyDescent="0.2">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1.5" customHeight="1" x14ac:dyDescent="0.2">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536</v>
      </c>
      <c r="AF7" s="899"/>
      <c r="AG7" s="899"/>
      <c r="AH7" s="899"/>
      <c r="AI7" s="899"/>
      <c r="AJ7" s="899"/>
      <c r="AK7" s="899"/>
      <c r="AL7" s="899"/>
      <c r="AM7" s="899"/>
      <c r="AN7" s="899"/>
      <c r="AO7" s="899"/>
      <c r="AP7" s="899"/>
      <c r="AQ7" s="899"/>
      <c r="AR7" s="899"/>
      <c r="AS7" s="899"/>
      <c r="AT7" s="899"/>
      <c r="AU7" s="899"/>
      <c r="AV7" s="899"/>
      <c r="AW7" s="899"/>
      <c r="AX7" s="900"/>
    </row>
    <row r="8" spans="1:50" ht="33.5" customHeight="1" x14ac:dyDescent="0.2">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2">
      <c r="A9" s="835" t="s">
        <v>23</v>
      </c>
      <c r="B9" s="836"/>
      <c r="C9" s="836"/>
      <c r="D9" s="836"/>
      <c r="E9" s="836"/>
      <c r="F9" s="836"/>
      <c r="G9" s="837" t="s">
        <v>550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44" customHeight="1" x14ac:dyDescent="0.2">
      <c r="A10" s="646" t="s">
        <v>29</v>
      </c>
      <c r="B10" s="647"/>
      <c r="C10" s="647"/>
      <c r="D10" s="647"/>
      <c r="E10" s="647"/>
      <c r="F10" s="647"/>
      <c r="G10" s="740" t="s">
        <v>547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31.5" customHeight="1" x14ac:dyDescent="0.2">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2">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2">
      <c r="A13" s="600"/>
      <c r="B13" s="601"/>
      <c r="C13" s="601"/>
      <c r="D13" s="601"/>
      <c r="E13" s="601"/>
      <c r="F13" s="602"/>
      <c r="G13" s="709" t="s">
        <v>6</v>
      </c>
      <c r="H13" s="710"/>
      <c r="I13" s="750" t="s">
        <v>7</v>
      </c>
      <c r="J13" s="751"/>
      <c r="K13" s="751"/>
      <c r="L13" s="751"/>
      <c r="M13" s="751"/>
      <c r="N13" s="751"/>
      <c r="O13" s="752"/>
      <c r="P13" s="643">
        <v>27</v>
      </c>
      <c r="Q13" s="644"/>
      <c r="R13" s="644"/>
      <c r="S13" s="644"/>
      <c r="T13" s="644"/>
      <c r="U13" s="644"/>
      <c r="V13" s="645"/>
      <c r="W13" s="643">
        <v>23</v>
      </c>
      <c r="X13" s="644"/>
      <c r="Y13" s="644"/>
      <c r="Z13" s="644"/>
      <c r="AA13" s="644"/>
      <c r="AB13" s="644"/>
      <c r="AC13" s="645"/>
      <c r="AD13" s="643">
        <v>23</v>
      </c>
      <c r="AE13" s="644"/>
      <c r="AF13" s="644"/>
      <c r="AG13" s="644"/>
      <c r="AH13" s="644"/>
      <c r="AI13" s="644"/>
      <c r="AJ13" s="645"/>
      <c r="AK13" s="643">
        <v>23</v>
      </c>
      <c r="AL13" s="644"/>
      <c r="AM13" s="644"/>
      <c r="AN13" s="644"/>
      <c r="AO13" s="644"/>
      <c r="AP13" s="644"/>
      <c r="AQ13" s="645"/>
      <c r="AR13" s="905">
        <v>23</v>
      </c>
      <c r="AS13" s="906"/>
      <c r="AT13" s="906"/>
      <c r="AU13" s="906"/>
      <c r="AV13" s="906"/>
      <c r="AW13" s="906"/>
      <c r="AX13" s="907"/>
    </row>
    <row r="14" spans="1:50" ht="21" customHeight="1" x14ac:dyDescent="0.2">
      <c r="A14" s="600"/>
      <c r="B14" s="601"/>
      <c r="C14" s="601"/>
      <c r="D14" s="601"/>
      <c r="E14" s="601"/>
      <c r="F14" s="602"/>
      <c r="G14" s="711"/>
      <c r="H14" s="712"/>
      <c r="I14" s="697" t="s">
        <v>8</v>
      </c>
      <c r="J14" s="748"/>
      <c r="K14" s="748"/>
      <c r="L14" s="748"/>
      <c r="M14" s="748"/>
      <c r="N14" s="748"/>
      <c r="O14" s="749"/>
      <c r="P14" s="643" t="s">
        <v>486</v>
      </c>
      <c r="Q14" s="644"/>
      <c r="R14" s="644"/>
      <c r="S14" s="644"/>
      <c r="T14" s="644"/>
      <c r="U14" s="644"/>
      <c r="V14" s="645"/>
      <c r="W14" s="643" t="s">
        <v>486</v>
      </c>
      <c r="X14" s="644"/>
      <c r="Y14" s="644"/>
      <c r="Z14" s="644"/>
      <c r="AA14" s="644"/>
      <c r="AB14" s="644"/>
      <c r="AC14" s="645"/>
      <c r="AD14" s="643"/>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2">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487</v>
      </c>
      <c r="X15" s="644"/>
      <c r="Y15" s="644"/>
      <c r="Z15" s="644"/>
      <c r="AA15" s="644"/>
      <c r="AB15" s="644"/>
      <c r="AC15" s="645"/>
      <c r="AD15" s="643"/>
      <c r="AE15" s="644"/>
      <c r="AF15" s="644"/>
      <c r="AG15" s="644"/>
      <c r="AH15" s="644"/>
      <c r="AI15" s="644"/>
      <c r="AJ15" s="645"/>
      <c r="AK15" s="643"/>
      <c r="AL15" s="644"/>
      <c r="AM15" s="644"/>
      <c r="AN15" s="644"/>
      <c r="AO15" s="644"/>
      <c r="AP15" s="644"/>
      <c r="AQ15" s="645"/>
      <c r="AR15" s="643"/>
      <c r="AS15" s="644"/>
      <c r="AT15" s="644"/>
      <c r="AU15" s="644"/>
      <c r="AV15" s="644"/>
      <c r="AW15" s="644"/>
      <c r="AX15" s="792"/>
    </row>
    <row r="16" spans="1:50" ht="21" customHeight="1" x14ac:dyDescent="0.2">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486</v>
      </c>
      <c r="X16" s="644"/>
      <c r="Y16" s="644"/>
      <c r="Z16" s="644"/>
      <c r="AA16" s="644"/>
      <c r="AB16" s="644"/>
      <c r="AC16" s="645"/>
      <c r="AD16" s="643"/>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2">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488</v>
      </c>
      <c r="X17" s="644"/>
      <c r="Y17" s="644"/>
      <c r="Z17" s="644"/>
      <c r="AA17" s="644"/>
      <c r="AB17" s="644"/>
      <c r="AC17" s="645"/>
      <c r="AD17" s="643"/>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2">
      <c r="A18" s="600"/>
      <c r="B18" s="601"/>
      <c r="C18" s="601"/>
      <c r="D18" s="601"/>
      <c r="E18" s="601"/>
      <c r="F18" s="602"/>
      <c r="G18" s="713"/>
      <c r="H18" s="714"/>
      <c r="I18" s="702" t="s">
        <v>20</v>
      </c>
      <c r="J18" s="703"/>
      <c r="K18" s="703"/>
      <c r="L18" s="703"/>
      <c r="M18" s="703"/>
      <c r="N18" s="703"/>
      <c r="O18" s="704"/>
      <c r="P18" s="864">
        <f>SUM(P13:V17)</f>
        <v>27</v>
      </c>
      <c r="Q18" s="865"/>
      <c r="R18" s="865"/>
      <c r="S18" s="865"/>
      <c r="T18" s="865"/>
      <c r="U18" s="865"/>
      <c r="V18" s="866"/>
      <c r="W18" s="864">
        <f>SUM(W13:AC17)</f>
        <v>23</v>
      </c>
      <c r="X18" s="865"/>
      <c r="Y18" s="865"/>
      <c r="Z18" s="865"/>
      <c r="AA18" s="865"/>
      <c r="AB18" s="865"/>
      <c r="AC18" s="866"/>
      <c r="AD18" s="864">
        <f>SUM(AD13:AJ17)</f>
        <v>23</v>
      </c>
      <c r="AE18" s="865"/>
      <c r="AF18" s="865"/>
      <c r="AG18" s="865"/>
      <c r="AH18" s="865"/>
      <c r="AI18" s="865"/>
      <c r="AJ18" s="866"/>
      <c r="AK18" s="864">
        <f>SUM(AK13:AQ17)</f>
        <v>23</v>
      </c>
      <c r="AL18" s="865"/>
      <c r="AM18" s="865"/>
      <c r="AN18" s="865"/>
      <c r="AO18" s="865"/>
      <c r="AP18" s="865"/>
      <c r="AQ18" s="866"/>
      <c r="AR18" s="864">
        <f>SUM(AR13:AX17)</f>
        <v>23</v>
      </c>
      <c r="AS18" s="865"/>
      <c r="AT18" s="865"/>
      <c r="AU18" s="865"/>
      <c r="AV18" s="865"/>
      <c r="AW18" s="865"/>
      <c r="AX18" s="867"/>
    </row>
    <row r="19" spans="1:50" ht="24.75" customHeight="1" x14ac:dyDescent="0.2">
      <c r="A19" s="600"/>
      <c r="B19" s="601"/>
      <c r="C19" s="601"/>
      <c r="D19" s="601"/>
      <c r="E19" s="601"/>
      <c r="F19" s="602"/>
      <c r="G19" s="862" t="s">
        <v>9</v>
      </c>
      <c r="H19" s="863"/>
      <c r="I19" s="863"/>
      <c r="J19" s="863"/>
      <c r="K19" s="863"/>
      <c r="L19" s="863"/>
      <c r="M19" s="863"/>
      <c r="N19" s="863"/>
      <c r="O19" s="863"/>
      <c r="P19" s="643">
        <v>25</v>
      </c>
      <c r="Q19" s="644"/>
      <c r="R19" s="644"/>
      <c r="S19" s="644"/>
      <c r="T19" s="644"/>
      <c r="U19" s="644"/>
      <c r="V19" s="645"/>
      <c r="W19" s="643">
        <v>21</v>
      </c>
      <c r="X19" s="644"/>
      <c r="Y19" s="644"/>
      <c r="Z19" s="644"/>
      <c r="AA19" s="644"/>
      <c r="AB19" s="644"/>
      <c r="AC19" s="645"/>
      <c r="AD19" s="643">
        <v>22</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2">
      <c r="A20" s="600"/>
      <c r="B20" s="601"/>
      <c r="C20" s="601"/>
      <c r="D20" s="601"/>
      <c r="E20" s="601"/>
      <c r="F20" s="602"/>
      <c r="G20" s="862" t="s">
        <v>10</v>
      </c>
      <c r="H20" s="863"/>
      <c r="I20" s="863"/>
      <c r="J20" s="863"/>
      <c r="K20" s="863"/>
      <c r="L20" s="863"/>
      <c r="M20" s="863"/>
      <c r="N20" s="863"/>
      <c r="O20" s="863"/>
      <c r="P20" s="304">
        <f>IF(P18=0, "-", SUM(P19)/P18)</f>
        <v>0.92592592592592593</v>
      </c>
      <c r="Q20" s="304"/>
      <c r="R20" s="304"/>
      <c r="S20" s="304"/>
      <c r="T20" s="304"/>
      <c r="U20" s="304"/>
      <c r="V20" s="304"/>
      <c r="W20" s="304">
        <f t="shared" ref="W20" si="0">IF(W18=0, "-", SUM(W19)/W18)</f>
        <v>0.91304347826086951</v>
      </c>
      <c r="X20" s="304"/>
      <c r="Y20" s="304"/>
      <c r="Z20" s="304"/>
      <c r="AA20" s="304"/>
      <c r="AB20" s="304"/>
      <c r="AC20" s="304"/>
      <c r="AD20" s="304">
        <f t="shared" ref="AD20" si="1">IF(AD18=0, "-", SUM(AD19)/AD18)</f>
        <v>0.95652173913043481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2">
      <c r="A21" s="835"/>
      <c r="B21" s="836"/>
      <c r="C21" s="836"/>
      <c r="D21" s="836"/>
      <c r="E21" s="836"/>
      <c r="F21" s="932"/>
      <c r="G21" s="302" t="s">
        <v>398</v>
      </c>
      <c r="H21" s="303"/>
      <c r="I21" s="303"/>
      <c r="J21" s="303"/>
      <c r="K21" s="303"/>
      <c r="L21" s="303"/>
      <c r="M21" s="303"/>
      <c r="N21" s="303"/>
      <c r="O21" s="303"/>
      <c r="P21" s="304">
        <f>IF(P19=0, "-", SUM(P19)/SUM(P13,P14))</f>
        <v>0.92592592592592593</v>
      </c>
      <c r="Q21" s="304"/>
      <c r="R21" s="304"/>
      <c r="S21" s="304"/>
      <c r="T21" s="304"/>
      <c r="U21" s="304"/>
      <c r="V21" s="304"/>
      <c r="W21" s="304">
        <f t="shared" ref="W21" si="2">IF(W19=0, "-", SUM(W19)/SUM(W13,W14))</f>
        <v>0.91304347826086951</v>
      </c>
      <c r="X21" s="304"/>
      <c r="Y21" s="304"/>
      <c r="Z21" s="304"/>
      <c r="AA21" s="304"/>
      <c r="AB21" s="304"/>
      <c r="AC21" s="304"/>
      <c r="AD21" s="304">
        <f t="shared" ref="AD21" si="3">IF(AD19=0, "-", SUM(AD19)/SUM(AD13,AD14))</f>
        <v>0.95652173913043481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2">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2">
      <c r="A23" s="953"/>
      <c r="B23" s="954"/>
      <c r="C23" s="954"/>
      <c r="D23" s="954"/>
      <c r="E23" s="954"/>
      <c r="F23" s="955"/>
      <c r="G23" s="938" t="s">
        <v>489</v>
      </c>
      <c r="H23" s="939"/>
      <c r="I23" s="939"/>
      <c r="J23" s="939"/>
      <c r="K23" s="939"/>
      <c r="L23" s="939"/>
      <c r="M23" s="939"/>
      <c r="N23" s="939"/>
      <c r="O23" s="940"/>
      <c r="P23" s="905">
        <v>23</v>
      </c>
      <c r="Q23" s="906"/>
      <c r="R23" s="906"/>
      <c r="S23" s="906"/>
      <c r="T23" s="906"/>
      <c r="U23" s="906"/>
      <c r="V23" s="923"/>
      <c r="W23" s="905">
        <v>23</v>
      </c>
      <c r="X23" s="906"/>
      <c r="Y23" s="906"/>
      <c r="Z23" s="906"/>
      <c r="AA23" s="906"/>
      <c r="AB23" s="906"/>
      <c r="AC23" s="923"/>
      <c r="AD23" s="960" t="s">
        <v>559</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2">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2">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2">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2">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2">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5">
      <c r="A29" s="956"/>
      <c r="B29" s="957"/>
      <c r="C29" s="957"/>
      <c r="D29" s="957"/>
      <c r="E29" s="957"/>
      <c r="F29" s="958"/>
      <c r="G29" s="947" t="s">
        <v>379</v>
      </c>
      <c r="H29" s="948"/>
      <c r="I29" s="948"/>
      <c r="J29" s="948"/>
      <c r="K29" s="948"/>
      <c r="L29" s="948"/>
      <c r="M29" s="948"/>
      <c r="N29" s="948"/>
      <c r="O29" s="949"/>
      <c r="P29" s="643">
        <f>AK13</f>
        <v>23</v>
      </c>
      <c r="Q29" s="644"/>
      <c r="R29" s="644"/>
      <c r="S29" s="644"/>
      <c r="T29" s="644"/>
      <c r="U29" s="644"/>
      <c r="V29" s="645"/>
      <c r="W29" s="919">
        <f>AR13</f>
        <v>23</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2">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2">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491</v>
      </c>
      <c r="AV31" s="185"/>
      <c r="AW31" s="384" t="s">
        <v>296</v>
      </c>
      <c r="AX31" s="385"/>
    </row>
    <row r="32" spans="1:50" ht="23.25" customHeight="1" x14ac:dyDescent="0.2">
      <c r="A32" s="389"/>
      <c r="B32" s="387"/>
      <c r="C32" s="387"/>
      <c r="D32" s="387"/>
      <c r="E32" s="387"/>
      <c r="F32" s="388"/>
      <c r="G32" s="550" t="s">
        <v>548</v>
      </c>
      <c r="H32" s="551"/>
      <c r="I32" s="551"/>
      <c r="J32" s="551"/>
      <c r="K32" s="551"/>
      <c r="L32" s="551"/>
      <c r="M32" s="551"/>
      <c r="N32" s="551"/>
      <c r="O32" s="552"/>
      <c r="P32" s="91" t="s">
        <v>549</v>
      </c>
      <c r="Q32" s="91"/>
      <c r="R32" s="91"/>
      <c r="S32" s="91"/>
      <c r="T32" s="91"/>
      <c r="U32" s="91"/>
      <c r="V32" s="91"/>
      <c r="W32" s="91"/>
      <c r="X32" s="92"/>
      <c r="Y32" s="457" t="s">
        <v>12</v>
      </c>
      <c r="Z32" s="517"/>
      <c r="AA32" s="518"/>
      <c r="AB32" s="447" t="s">
        <v>490</v>
      </c>
      <c r="AC32" s="447"/>
      <c r="AD32" s="447"/>
      <c r="AE32" s="204">
        <v>146</v>
      </c>
      <c r="AF32" s="205"/>
      <c r="AG32" s="205"/>
      <c r="AH32" s="205"/>
      <c r="AI32" s="204">
        <v>183</v>
      </c>
      <c r="AJ32" s="205"/>
      <c r="AK32" s="205"/>
      <c r="AL32" s="205"/>
      <c r="AM32" s="204">
        <v>213</v>
      </c>
      <c r="AN32" s="205"/>
      <c r="AO32" s="205"/>
      <c r="AP32" s="205"/>
      <c r="AQ32" s="326" t="s">
        <v>491</v>
      </c>
      <c r="AR32" s="193"/>
      <c r="AS32" s="193"/>
      <c r="AT32" s="327"/>
      <c r="AU32" s="205" t="s">
        <v>491</v>
      </c>
      <c r="AV32" s="205"/>
      <c r="AW32" s="205"/>
      <c r="AX32" s="207"/>
    </row>
    <row r="33" spans="1:50" ht="23.25" customHeight="1" x14ac:dyDescent="0.2">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490</v>
      </c>
      <c r="AC33" s="509"/>
      <c r="AD33" s="509"/>
      <c r="AE33" s="204">
        <v>109</v>
      </c>
      <c r="AF33" s="205"/>
      <c r="AG33" s="205"/>
      <c r="AH33" s="205"/>
      <c r="AI33" s="204">
        <v>147</v>
      </c>
      <c r="AJ33" s="205"/>
      <c r="AK33" s="205"/>
      <c r="AL33" s="205"/>
      <c r="AM33" s="204">
        <v>183</v>
      </c>
      <c r="AN33" s="205"/>
      <c r="AO33" s="205"/>
      <c r="AP33" s="205"/>
      <c r="AQ33" s="326">
        <v>213</v>
      </c>
      <c r="AR33" s="193"/>
      <c r="AS33" s="193"/>
      <c r="AT33" s="327"/>
      <c r="AU33" s="205" t="s">
        <v>491</v>
      </c>
      <c r="AV33" s="205"/>
      <c r="AW33" s="205"/>
      <c r="AX33" s="207"/>
    </row>
    <row r="34" spans="1:50" ht="23.25" customHeight="1" x14ac:dyDescent="0.2">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f>AE32/AE33*100</f>
        <v>133.94495412844037</v>
      </c>
      <c r="AF34" s="205"/>
      <c r="AG34" s="205"/>
      <c r="AH34" s="205"/>
      <c r="AI34" s="204">
        <f>AI32/AI33*100</f>
        <v>124.48979591836735</v>
      </c>
      <c r="AJ34" s="205"/>
      <c r="AK34" s="205"/>
      <c r="AL34" s="205"/>
      <c r="AM34" s="204">
        <f>AM32/AM33*100</f>
        <v>116.39344262295081</v>
      </c>
      <c r="AN34" s="205"/>
      <c r="AO34" s="205"/>
      <c r="AP34" s="205"/>
      <c r="AQ34" s="326" t="s">
        <v>491</v>
      </c>
      <c r="AR34" s="193"/>
      <c r="AS34" s="193"/>
      <c r="AT34" s="327"/>
      <c r="AU34" s="205" t="s">
        <v>491</v>
      </c>
      <c r="AV34" s="205"/>
      <c r="AW34" s="205"/>
      <c r="AX34" s="207"/>
    </row>
    <row r="35" spans="1:50" ht="28" customHeight="1" x14ac:dyDescent="0.2">
      <c r="A35" s="212" t="s">
        <v>424</v>
      </c>
      <c r="B35" s="213"/>
      <c r="C35" s="213"/>
      <c r="D35" s="213"/>
      <c r="E35" s="213"/>
      <c r="F35" s="214"/>
      <c r="G35" s="218" t="s">
        <v>555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6.5" customHeight="1" thickBot="1" x14ac:dyDescent="0.2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2">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2">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2">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2">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2">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2">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2">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2">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2">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2">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2">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2">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1.5" hidden="1" customHeigh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2">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2">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2">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2">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2">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2">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7.25" hidden="1" customHeight="1" x14ac:dyDescent="0.2">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2">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2">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2">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2">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2">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2">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2">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2">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2">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2">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2">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2">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2">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2">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2">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2">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2">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2">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2">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2">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2">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2">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2">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2">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2">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2">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2">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2">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2">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2">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2">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2">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2">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2">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2">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thickBot="1" x14ac:dyDescent="0.2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thickBot="1" x14ac:dyDescent="0.2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thickBot="1" x14ac:dyDescent="0.2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5">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2">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2">
      <c r="A101" s="408"/>
      <c r="B101" s="409"/>
      <c r="C101" s="409"/>
      <c r="D101" s="409"/>
      <c r="E101" s="409"/>
      <c r="F101" s="410"/>
      <c r="G101" s="91" t="s">
        <v>492</v>
      </c>
      <c r="H101" s="91"/>
      <c r="I101" s="91"/>
      <c r="J101" s="91"/>
      <c r="K101" s="91"/>
      <c r="L101" s="91"/>
      <c r="M101" s="91"/>
      <c r="N101" s="91"/>
      <c r="O101" s="91"/>
      <c r="P101" s="91"/>
      <c r="Q101" s="91"/>
      <c r="R101" s="91"/>
      <c r="S101" s="91"/>
      <c r="T101" s="91"/>
      <c r="U101" s="91"/>
      <c r="V101" s="91"/>
      <c r="W101" s="91"/>
      <c r="X101" s="92"/>
      <c r="Y101" s="528" t="s">
        <v>54</v>
      </c>
      <c r="Z101" s="529"/>
      <c r="AA101" s="530"/>
      <c r="AB101" s="447" t="s">
        <v>530</v>
      </c>
      <c r="AC101" s="447"/>
      <c r="AD101" s="447"/>
      <c r="AE101" s="204">
        <v>15</v>
      </c>
      <c r="AF101" s="205"/>
      <c r="AG101" s="205"/>
      <c r="AH101" s="206"/>
      <c r="AI101" s="204">
        <v>12</v>
      </c>
      <c r="AJ101" s="205"/>
      <c r="AK101" s="205"/>
      <c r="AL101" s="206"/>
      <c r="AM101" s="204">
        <v>14</v>
      </c>
      <c r="AN101" s="205"/>
      <c r="AO101" s="205"/>
      <c r="AP101" s="206"/>
      <c r="AQ101" s="204" t="s">
        <v>538</v>
      </c>
      <c r="AR101" s="205"/>
      <c r="AS101" s="205"/>
      <c r="AT101" s="206"/>
      <c r="AU101" s="204" t="s">
        <v>537</v>
      </c>
      <c r="AV101" s="205"/>
      <c r="AW101" s="205"/>
      <c r="AX101" s="206"/>
    </row>
    <row r="102" spans="1:60" ht="23.25" customHeight="1" x14ac:dyDescent="0.2">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530</v>
      </c>
      <c r="AC102" s="447"/>
      <c r="AD102" s="447"/>
      <c r="AE102" s="404">
        <v>13</v>
      </c>
      <c r="AF102" s="404"/>
      <c r="AG102" s="404"/>
      <c r="AH102" s="404"/>
      <c r="AI102" s="404">
        <v>12</v>
      </c>
      <c r="AJ102" s="404"/>
      <c r="AK102" s="404"/>
      <c r="AL102" s="404"/>
      <c r="AM102" s="404">
        <v>11</v>
      </c>
      <c r="AN102" s="404"/>
      <c r="AO102" s="404"/>
      <c r="AP102" s="404"/>
      <c r="AQ102" s="259">
        <v>14</v>
      </c>
      <c r="AR102" s="260"/>
      <c r="AS102" s="260"/>
      <c r="AT102" s="305"/>
      <c r="AU102" s="259" t="s">
        <v>538</v>
      </c>
      <c r="AV102" s="260"/>
      <c r="AW102" s="260"/>
      <c r="AX102" s="305"/>
    </row>
    <row r="103" spans="1:60" ht="31.5" hidden="1" customHeight="1" x14ac:dyDescent="0.2">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2">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2">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2">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2">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2">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2">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2">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2">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2">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2">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2">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2">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1" customHeight="1" x14ac:dyDescent="0.2">
      <c r="A116" s="425"/>
      <c r="B116" s="426"/>
      <c r="C116" s="426"/>
      <c r="D116" s="426"/>
      <c r="E116" s="426"/>
      <c r="F116" s="427"/>
      <c r="G116" s="379" t="s">
        <v>535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532</v>
      </c>
      <c r="AC116" s="449"/>
      <c r="AD116" s="450"/>
      <c r="AE116" s="404">
        <v>933.3</v>
      </c>
      <c r="AF116" s="404"/>
      <c r="AG116" s="404"/>
      <c r="AH116" s="404"/>
      <c r="AI116" s="404">
        <v>1108.5999999999999</v>
      </c>
      <c r="AJ116" s="404"/>
      <c r="AK116" s="404"/>
      <c r="AL116" s="404"/>
      <c r="AM116" s="404">
        <f>11087/14</f>
        <v>791.92857142857144</v>
      </c>
      <c r="AN116" s="404"/>
      <c r="AO116" s="404"/>
      <c r="AP116" s="404"/>
      <c r="AQ116" s="204">
        <f>11087/14</f>
        <v>791.92857142857144</v>
      </c>
      <c r="AR116" s="205"/>
      <c r="AS116" s="205"/>
      <c r="AT116" s="205"/>
      <c r="AU116" s="205"/>
      <c r="AV116" s="205"/>
      <c r="AW116" s="205"/>
      <c r="AX116" s="207"/>
    </row>
    <row r="117" spans="1:50" ht="24.75" customHeight="1" thickBot="1" x14ac:dyDescent="0.2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531</v>
      </c>
      <c r="AC117" s="459"/>
      <c r="AD117" s="460"/>
      <c r="AE117" s="537" t="s">
        <v>533</v>
      </c>
      <c r="AF117" s="537"/>
      <c r="AG117" s="537"/>
      <c r="AH117" s="537"/>
      <c r="AI117" s="537" t="s">
        <v>534</v>
      </c>
      <c r="AJ117" s="537"/>
      <c r="AK117" s="537"/>
      <c r="AL117" s="537"/>
      <c r="AM117" s="537" t="s">
        <v>541</v>
      </c>
      <c r="AN117" s="537"/>
      <c r="AO117" s="537"/>
      <c r="AP117" s="537"/>
      <c r="AQ117" s="537" t="s">
        <v>542</v>
      </c>
      <c r="AR117" s="537"/>
      <c r="AS117" s="537"/>
      <c r="AT117" s="537"/>
      <c r="AU117" s="537"/>
      <c r="AV117" s="537"/>
      <c r="AW117" s="537"/>
      <c r="AX117" s="538"/>
    </row>
    <row r="118" spans="1:50" ht="23.25" hidden="1" customHeight="1" x14ac:dyDescent="0.2">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2">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2">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2">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2">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2">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2">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2">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2">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2">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5">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hidden="1" customHeight="1" x14ac:dyDescent="0.2">
      <c r="A130" s="174" t="s">
        <v>476</v>
      </c>
      <c r="B130" s="171"/>
      <c r="C130" s="170" t="s">
        <v>310</v>
      </c>
      <c r="D130" s="171"/>
      <c r="E130" s="155" t="s">
        <v>339</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hidden="1" customHeight="1" x14ac:dyDescent="0.2">
      <c r="A131" s="175"/>
      <c r="B131" s="172"/>
      <c r="C131" s="166"/>
      <c r="D131" s="172"/>
      <c r="E131" s="160" t="s">
        <v>338</v>
      </c>
      <c r="F131" s="161"/>
      <c r="G131" s="96"/>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2">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hidden="1" customHeight="1" x14ac:dyDescent="0.2">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2">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2">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2">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2">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2">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2">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2">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2">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2">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2">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2">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2">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2">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2">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2">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2">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2">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2">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2">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2">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2">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2">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2">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2">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2">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2">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2">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2">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2">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2">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2">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2">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2">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2">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2">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2">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2">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2">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2">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2">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2">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2">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2">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2">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2">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2">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2">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2">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2">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2">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2">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2">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2">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2">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2">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25" customHeight="1" x14ac:dyDescent="0.2">
      <c r="A190" s="175"/>
      <c r="B190" s="172"/>
      <c r="C190" s="166"/>
      <c r="D190" s="172"/>
      <c r="E190" s="155" t="s">
        <v>339</v>
      </c>
      <c r="F190" s="156"/>
      <c r="G190" s="157" t="s">
        <v>493</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25" customHeight="1" x14ac:dyDescent="0.2">
      <c r="A191" s="175"/>
      <c r="B191" s="172"/>
      <c r="C191" s="166"/>
      <c r="D191" s="172"/>
      <c r="E191" s="160" t="s">
        <v>338</v>
      </c>
      <c r="F191" s="161"/>
      <c r="G191" s="96" t="s">
        <v>494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2">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2">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2">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2">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2">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2">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2">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2">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2">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2">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2">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2">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2">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2">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2">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2">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2">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2">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2">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15" customHeight="1" x14ac:dyDescent="0.2">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15" customHeight="1" x14ac:dyDescent="0.2">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12.5" customHeight="1" x14ac:dyDescent="0.2">
      <c r="A214" s="175"/>
      <c r="B214" s="172"/>
      <c r="C214" s="166"/>
      <c r="D214" s="172"/>
      <c r="E214" s="166"/>
      <c r="F214" s="167"/>
      <c r="G214" s="90" t="s">
        <v>495</v>
      </c>
      <c r="H214" s="91"/>
      <c r="I214" s="91"/>
      <c r="J214" s="91"/>
      <c r="K214" s="91"/>
      <c r="L214" s="91"/>
      <c r="M214" s="91"/>
      <c r="N214" s="91"/>
      <c r="O214" s="91"/>
      <c r="P214" s="92"/>
      <c r="Q214" s="99" t="s">
        <v>496</v>
      </c>
      <c r="R214" s="100"/>
      <c r="S214" s="100"/>
      <c r="T214" s="100"/>
      <c r="U214" s="100"/>
      <c r="V214" s="100"/>
      <c r="W214" s="100"/>
      <c r="X214" s="100"/>
      <c r="Y214" s="100"/>
      <c r="Z214" s="100"/>
      <c r="AA214" s="101"/>
      <c r="AB214" s="127" t="s">
        <v>497</v>
      </c>
      <c r="AC214" s="128"/>
      <c r="AD214" s="128"/>
      <c r="AE214" s="133" t="s">
        <v>557</v>
      </c>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13.5" customHeight="1" x14ac:dyDescent="0.2">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18.5" customHeight="1" x14ac:dyDescent="0.2">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4.5" customHeight="1" x14ac:dyDescent="0.2">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t="s">
        <v>563</v>
      </c>
      <c r="AF217" s="91"/>
      <c r="AG217" s="91"/>
      <c r="AH217" s="91"/>
      <c r="AI217" s="91"/>
      <c r="AJ217" s="91"/>
      <c r="AK217" s="91"/>
      <c r="AL217" s="91"/>
      <c r="AM217" s="91"/>
      <c r="AN217" s="91"/>
      <c r="AO217" s="91"/>
      <c r="AP217" s="91"/>
      <c r="AQ217" s="91"/>
      <c r="AR217" s="91"/>
      <c r="AS217" s="91"/>
      <c r="AT217" s="91"/>
      <c r="AU217" s="91"/>
      <c r="AV217" s="91"/>
      <c r="AW217" s="91"/>
      <c r="AX217" s="112"/>
    </row>
    <row r="218" spans="1:50" x14ac:dyDescent="0.2">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2">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2">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2">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2">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2">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2">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2">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2">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2">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2">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2">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2">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2">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2">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2">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2">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2">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2">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2">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2">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2">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2">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2">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2">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2">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2">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2">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13.5" hidden="1" customHeight="1" x14ac:dyDescent="0.2">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customHeight="1" x14ac:dyDescent="0.2">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customHeight="1" x14ac:dyDescent="0.2">
      <c r="A248" s="175"/>
      <c r="B248" s="172"/>
      <c r="C248" s="166"/>
      <c r="D248" s="172"/>
      <c r="E248" s="111" t="s">
        <v>552</v>
      </c>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15" customHeigh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3" hidden="1" customHeight="1" x14ac:dyDescent="0.2">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2">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2">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2">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2">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2">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2">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2">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2">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2">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2">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2">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2">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2">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2">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2">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2">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2">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2">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2">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2">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2">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2">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2">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2">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2">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2">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2">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2">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2">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2">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2">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2">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2">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2">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2">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2">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2">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2">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2">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2">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2">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2">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2">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2">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2">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2">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2">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2">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2">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2">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2">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2">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2">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2">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2">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2">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2">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2">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2">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2">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2">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2">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2">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2">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2">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2">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2">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2">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2">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2">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2">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2">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2">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2">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2">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2">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2">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2">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2">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2">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2">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2">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2">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2">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2">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2">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2">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2">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2">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2">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0.75" hidden="1" customHeight="1" x14ac:dyDescent="0.2">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2">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2">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2">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2">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2">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2">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2">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2">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2">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2">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2">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2">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2">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2">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2">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2">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2">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2">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2">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2">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2">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2">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2">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2">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2">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2">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2">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2">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2">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2">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2">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2">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2">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2">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2">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2">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2">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2">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2">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2">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2">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2">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2">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2">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0.75" hidden="1" customHeight="1" x14ac:dyDescent="0.2">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2">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2">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2">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2">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2">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2">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2">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2">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2">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2">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2">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2">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2">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2">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2">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2">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2">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2">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2">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2">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2">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2">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2">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2">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2">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2">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2">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2">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2">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2">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2">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2">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2">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2">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2">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2">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2">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2">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2">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2">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0.75" hidden="1" customHeight="1" x14ac:dyDescent="0.2">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2">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2">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2">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2">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2">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2">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2">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2">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2">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2">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2">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2">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2">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2">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2">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2">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2">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2">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2">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2">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2">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2">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2">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2">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2">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2">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2">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2">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2">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2">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2">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2">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2">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2">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2">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2">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2">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2">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2">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2">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2">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2">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2">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2">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2">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2">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2">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2">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25" hidden="1" customHeight="1" x14ac:dyDescent="0.2">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2">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2">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2">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2">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2">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2">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2">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2">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2">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2">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2">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2">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2">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2">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2">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2">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2">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2">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2">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2">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2">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2">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2">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2">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2">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2">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2">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2">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2">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2">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2">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2">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2">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2">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2">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2">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2">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2">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2">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2">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2">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2">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2">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2">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2">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2">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2">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2">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2">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2">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2">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25" hidden="1" customHeight="1" x14ac:dyDescent="0.2">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2">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2">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2">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2">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2">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2">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2">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2">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2">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2">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2">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2">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2">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2">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2">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2">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2">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2">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2">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2">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2">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2">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2">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2">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2">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2">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2">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2">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2">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2">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2">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2">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2">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2">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2">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2">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2">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2">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2">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2">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2">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2">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2">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2">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2">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2">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2">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2">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2">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2">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2">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25" hidden="1" customHeight="1" x14ac:dyDescent="0.2">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2">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2">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2">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2">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2">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2">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2">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2">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2">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2">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2">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2">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2">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2">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2">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2">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2">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2">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2">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2">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2">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2">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2">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2">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2">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2">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2">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2">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2">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2">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2">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2">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2">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2">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2">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2">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2">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2">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2">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2">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2">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2">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2">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2">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2">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2">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2">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2">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2">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2">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2">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2">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25" hidden="1" customHeight="1" x14ac:dyDescent="0.2">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2">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2">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2">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2">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2">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2">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2">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2">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2">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2">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2">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2">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2">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2">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2">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2">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2">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2">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2">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2">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2">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2">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2">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2">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2">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2">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2">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2">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2">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2">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2">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2">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2">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2">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2">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2">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2">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2">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2">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2">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0.75" customHeight="1" thickBot="1" x14ac:dyDescent="0.2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thickBot="1" x14ac:dyDescent="0.2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thickBot="1" x14ac:dyDescent="0.2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5" hidden="1" customHeight="1" thickBot="1" x14ac:dyDescent="0.2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thickBot="1" x14ac:dyDescent="0.2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thickBot="1" x14ac:dyDescent="0.2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thickBot="1" x14ac:dyDescent="0.2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thickBot="1" x14ac:dyDescent="0.2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thickBot="1" x14ac:dyDescent="0.2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thickBot="1" x14ac:dyDescent="0.2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thickBot="1" x14ac:dyDescent="0.2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thickBot="1" x14ac:dyDescent="0.2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25" hidden="1" customHeight="1" thickBot="1" x14ac:dyDescent="0.2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thickBot="1" x14ac:dyDescent="0.2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5">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2">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2">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5.25" customHeight="1" x14ac:dyDescent="0.2">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551</v>
      </c>
      <c r="AH702" s="372"/>
      <c r="AI702" s="372"/>
      <c r="AJ702" s="372"/>
      <c r="AK702" s="372"/>
      <c r="AL702" s="372"/>
      <c r="AM702" s="372"/>
      <c r="AN702" s="372"/>
      <c r="AO702" s="372"/>
      <c r="AP702" s="372"/>
      <c r="AQ702" s="372"/>
      <c r="AR702" s="372"/>
      <c r="AS702" s="372"/>
      <c r="AT702" s="372"/>
      <c r="AU702" s="372"/>
      <c r="AV702" s="372"/>
      <c r="AW702" s="372"/>
      <c r="AX702" s="373"/>
    </row>
    <row r="703" spans="1:50" ht="58.5" customHeight="1" x14ac:dyDescent="0.2">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556</v>
      </c>
      <c r="AH703" s="88"/>
      <c r="AI703" s="88"/>
      <c r="AJ703" s="88"/>
      <c r="AK703" s="88"/>
      <c r="AL703" s="88"/>
      <c r="AM703" s="88"/>
      <c r="AN703" s="88"/>
      <c r="AO703" s="88"/>
      <c r="AP703" s="88"/>
      <c r="AQ703" s="88"/>
      <c r="AR703" s="88"/>
      <c r="AS703" s="88"/>
      <c r="AT703" s="88"/>
      <c r="AU703" s="88"/>
      <c r="AV703" s="88"/>
      <c r="AW703" s="88"/>
      <c r="AX703" s="89"/>
    </row>
    <row r="704" spans="1:50" ht="62.25" customHeight="1" x14ac:dyDescent="0.2">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553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2">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1" t="s">
        <v>544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2">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543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2">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499</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33" customHeight="1" x14ac:dyDescent="0.2">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485</v>
      </c>
      <c r="AE708" s="591"/>
      <c r="AF708" s="591"/>
      <c r="AG708" s="728" t="s">
        <v>500</v>
      </c>
      <c r="AH708" s="729"/>
      <c r="AI708" s="729"/>
      <c r="AJ708" s="729"/>
      <c r="AK708" s="729"/>
      <c r="AL708" s="729"/>
      <c r="AM708" s="729"/>
      <c r="AN708" s="729"/>
      <c r="AO708" s="729"/>
      <c r="AP708" s="729"/>
      <c r="AQ708" s="729"/>
      <c r="AR708" s="729"/>
      <c r="AS708" s="729"/>
      <c r="AT708" s="729"/>
      <c r="AU708" s="729"/>
      <c r="AV708" s="729"/>
      <c r="AW708" s="729"/>
      <c r="AX708" s="730"/>
    </row>
    <row r="709" spans="1:50" ht="67.5" customHeight="1" x14ac:dyDescent="0.2">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558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2">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501</v>
      </c>
      <c r="AE710" s="315"/>
      <c r="AF710" s="315"/>
      <c r="AG710" s="87" t="s">
        <v>498</v>
      </c>
      <c r="AH710" s="88"/>
      <c r="AI710" s="88"/>
      <c r="AJ710" s="88"/>
      <c r="AK710" s="88"/>
      <c r="AL710" s="88"/>
      <c r="AM710" s="88"/>
      <c r="AN710" s="88"/>
      <c r="AO710" s="88"/>
      <c r="AP710" s="88"/>
      <c r="AQ710" s="88"/>
      <c r="AR710" s="88"/>
      <c r="AS710" s="88"/>
      <c r="AT710" s="88"/>
      <c r="AU710" s="88"/>
      <c r="AV710" s="88"/>
      <c r="AW710" s="88"/>
      <c r="AX710" s="89"/>
    </row>
    <row r="711" spans="1:50" ht="51.75" customHeight="1" x14ac:dyDescent="0.2">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502</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2">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501</v>
      </c>
      <c r="AE712" s="769"/>
      <c r="AF712" s="769"/>
      <c r="AG712" s="796" t="s">
        <v>498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2">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501</v>
      </c>
      <c r="AE713" s="315"/>
      <c r="AF713" s="649"/>
      <c r="AG713" s="87" t="s">
        <v>498</v>
      </c>
      <c r="AH713" s="88"/>
      <c r="AI713" s="88"/>
      <c r="AJ713" s="88"/>
      <c r="AK713" s="88"/>
      <c r="AL713" s="88"/>
      <c r="AM713" s="88"/>
      <c r="AN713" s="88"/>
      <c r="AO713" s="88"/>
      <c r="AP713" s="88"/>
      <c r="AQ713" s="88"/>
      <c r="AR713" s="88"/>
      <c r="AS713" s="88"/>
      <c r="AT713" s="88"/>
      <c r="AU713" s="88"/>
      <c r="AV713" s="88"/>
      <c r="AW713" s="88"/>
      <c r="AX713" s="89"/>
    </row>
    <row r="714" spans="1:50" ht="31.5" customHeight="1" x14ac:dyDescent="0.2">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554</v>
      </c>
      <c r="AH714" s="723"/>
      <c r="AI714" s="723"/>
      <c r="AJ714" s="723"/>
      <c r="AK714" s="723"/>
      <c r="AL714" s="723"/>
      <c r="AM714" s="723"/>
      <c r="AN714" s="723"/>
      <c r="AO714" s="723"/>
      <c r="AP714" s="723"/>
      <c r="AQ714" s="723"/>
      <c r="AR714" s="723"/>
      <c r="AS714" s="723"/>
      <c r="AT714" s="723"/>
      <c r="AU714" s="723"/>
      <c r="AV714" s="723"/>
      <c r="AW714" s="723"/>
      <c r="AX714" s="724"/>
    </row>
    <row r="715" spans="1:50" ht="45" customHeight="1" x14ac:dyDescent="0.2">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529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501</v>
      </c>
      <c r="AE716" s="613"/>
      <c r="AF716" s="613"/>
      <c r="AG716" s="87" t="s">
        <v>504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2">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528</v>
      </c>
      <c r="AH717" s="88"/>
      <c r="AI717" s="88"/>
      <c r="AJ717" s="88"/>
      <c r="AK717" s="88"/>
      <c r="AL717" s="88"/>
      <c r="AM717" s="88"/>
      <c r="AN717" s="88"/>
      <c r="AO717" s="88"/>
      <c r="AP717" s="88"/>
      <c r="AQ717" s="88"/>
      <c r="AR717" s="88"/>
      <c r="AS717" s="88"/>
      <c r="AT717" s="88"/>
      <c r="AU717" s="88"/>
      <c r="AV717" s="88"/>
      <c r="AW717" s="88"/>
      <c r="AX717" s="89"/>
    </row>
    <row r="718" spans="1:50" ht="43.5" customHeight="1" x14ac:dyDescent="0.2">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505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2">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501</v>
      </c>
      <c r="AE719" s="591"/>
      <c r="AF719" s="591"/>
      <c r="AG719" s="111" t="s">
        <v>506</v>
      </c>
      <c r="AH719" s="91"/>
      <c r="AI719" s="91"/>
      <c r="AJ719" s="91"/>
      <c r="AK719" s="91"/>
      <c r="AL719" s="91"/>
      <c r="AM719" s="91"/>
      <c r="AN719" s="91"/>
      <c r="AO719" s="91"/>
      <c r="AP719" s="91"/>
      <c r="AQ719" s="91"/>
      <c r="AR719" s="91"/>
      <c r="AS719" s="91"/>
      <c r="AT719" s="91"/>
      <c r="AU719" s="91"/>
      <c r="AV719" s="91"/>
      <c r="AW719" s="91"/>
      <c r="AX719" s="112"/>
    </row>
    <row r="720" spans="1:50" ht="19.75" customHeight="1" x14ac:dyDescent="0.2">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2">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2">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2">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2">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2">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4.5" customHeight="1" x14ac:dyDescent="0.2">
      <c r="A726" s="626" t="s">
        <v>47</v>
      </c>
      <c r="B726" s="788"/>
      <c r="C726" s="801" t="s">
        <v>52</v>
      </c>
      <c r="D726" s="823"/>
      <c r="E726" s="823"/>
      <c r="F726" s="824"/>
      <c r="G726" s="563" t="s">
        <v>545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6.5" customHeight="1" thickBot="1" x14ac:dyDescent="0.25">
      <c r="A727" s="789"/>
      <c r="B727" s="790"/>
      <c r="C727" s="734" t="s">
        <v>56</v>
      </c>
      <c r="D727" s="735"/>
      <c r="E727" s="735"/>
      <c r="F727" s="736"/>
      <c r="G727" s="561" t="s">
        <v>546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2">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5">
      <c r="A729" s="620" t="s">
        <v>561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2">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7" customHeight="1" thickBot="1" x14ac:dyDescent="0.25">
      <c r="A731" s="785" t="s">
        <v>256</v>
      </c>
      <c r="B731" s="786"/>
      <c r="C731" s="786"/>
      <c r="D731" s="786"/>
      <c r="E731" s="787"/>
      <c r="F731" s="715" t="s">
        <v>560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2">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5">
      <c r="A733" s="659" t="s">
        <v>256</v>
      </c>
      <c r="B733" s="660"/>
      <c r="C733" s="660"/>
      <c r="D733" s="660"/>
      <c r="E733" s="661"/>
      <c r="F733" s="623" t="s">
        <v>562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2">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0" customHeight="1" thickBot="1" x14ac:dyDescent="0.25">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2">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2">
      <c r="A737" s="977" t="s">
        <v>468</v>
      </c>
      <c r="B737" s="196"/>
      <c r="C737" s="196"/>
      <c r="D737" s="197"/>
      <c r="E737" s="976" t="s">
        <v>507</v>
      </c>
      <c r="F737" s="976"/>
      <c r="G737" s="976"/>
      <c r="H737" s="976"/>
      <c r="I737" s="976"/>
      <c r="J737" s="976"/>
      <c r="K737" s="976"/>
      <c r="L737" s="976"/>
      <c r="M737" s="976"/>
      <c r="N737" s="351" t="s">
        <v>461</v>
      </c>
      <c r="O737" s="351"/>
      <c r="P737" s="351"/>
      <c r="Q737" s="351"/>
      <c r="R737" s="976" t="s">
        <v>507</v>
      </c>
      <c r="S737" s="976"/>
      <c r="T737" s="976"/>
      <c r="U737" s="976"/>
      <c r="V737" s="976"/>
      <c r="W737" s="976"/>
      <c r="X737" s="976"/>
      <c r="Y737" s="976"/>
      <c r="Z737" s="976"/>
      <c r="AA737" s="351" t="s">
        <v>460</v>
      </c>
      <c r="AB737" s="351"/>
      <c r="AC737" s="351"/>
      <c r="AD737" s="351"/>
      <c r="AE737" s="976" t="s">
        <v>508</v>
      </c>
      <c r="AF737" s="976"/>
      <c r="AG737" s="976"/>
      <c r="AH737" s="976"/>
      <c r="AI737" s="976"/>
      <c r="AJ737" s="976"/>
      <c r="AK737" s="976"/>
      <c r="AL737" s="976"/>
      <c r="AM737" s="976"/>
      <c r="AN737" s="351" t="s">
        <v>459</v>
      </c>
      <c r="AO737" s="351"/>
      <c r="AP737" s="351"/>
      <c r="AQ737" s="351"/>
      <c r="AR737" s="968" t="s">
        <v>507</v>
      </c>
      <c r="AS737" s="969"/>
      <c r="AT737" s="969"/>
      <c r="AU737" s="969"/>
      <c r="AV737" s="969"/>
      <c r="AW737" s="969"/>
      <c r="AX737" s="970"/>
      <c r="AY737" s="75"/>
      <c r="AZ737" s="75"/>
    </row>
    <row r="738" spans="1:52" ht="24.75" customHeight="1" x14ac:dyDescent="0.2">
      <c r="A738" s="977" t="s">
        <v>458</v>
      </c>
      <c r="B738" s="196"/>
      <c r="C738" s="196"/>
      <c r="D738" s="197"/>
      <c r="E738" s="976" t="s">
        <v>507</v>
      </c>
      <c r="F738" s="976"/>
      <c r="G738" s="976"/>
      <c r="H738" s="976"/>
      <c r="I738" s="976"/>
      <c r="J738" s="976"/>
      <c r="K738" s="976"/>
      <c r="L738" s="976"/>
      <c r="M738" s="976"/>
      <c r="N738" s="351" t="s">
        <v>457</v>
      </c>
      <c r="O738" s="351"/>
      <c r="P738" s="351"/>
      <c r="Q738" s="351"/>
      <c r="R738" s="976" t="s">
        <v>509</v>
      </c>
      <c r="S738" s="976"/>
      <c r="T738" s="976"/>
      <c r="U738" s="976"/>
      <c r="V738" s="976"/>
      <c r="W738" s="976"/>
      <c r="X738" s="976"/>
      <c r="Y738" s="976"/>
      <c r="Z738" s="976"/>
      <c r="AA738" s="351" t="s">
        <v>456</v>
      </c>
      <c r="AB738" s="351"/>
      <c r="AC738" s="351"/>
      <c r="AD738" s="351"/>
      <c r="AE738" s="976" t="s">
        <v>510</v>
      </c>
      <c r="AF738" s="976"/>
      <c r="AG738" s="976"/>
      <c r="AH738" s="976"/>
      <c r="AI738" s="976"/>
      <c r="AJ738" s="976"/>
      <c r="AK738" s="976"/>
      <c r="AL738" s="976"/>
      <c r="AM738" s="976"/>
      <c r="AN738" s="351" t="s">
        <v>452</v>
      </c>
      <c r="AO738" s="351"/>
      <c r="AP738" s="351"/>
      <c r="AQ738" s="351"/>
      <c r="AR738" s="968" t="s">
        <v>511</v>
      </c>
      <c r="AS738" s="969"/>
      <c r="AT738" s="969"/>
      <c r="AU738" s="969"/>
      <c r="AV738" s="969"/>
      <c r="AW738" s="969"/>
      <c r="AX738" s="970"/>
    </row>
    <row r="739" spans="1:52" ht="24.75" customHeight="1" thickBot="1" x14ac:dyDescent="0.25">
      <c r="A739" s="978" t="s">
        <v>448</v>
      </c>
      <c r="B739" s="979"/>
      <c r="C739" s="979"/>
      <c r="D739" s="980"/>
      <c r="E739" s="981" t="s">
        <v>480</v>
      </c>
      <c r="F739" s="971"/>
      <c r="G739" s="971"/>
      <c r="H739" s="79" t="str">
        <f>IF(E739="", "", "(")</f>
        <v>(</v>
      </c>
      <c r="I739" s="971"/>
      <c r="J739" s="971"/>
      <c r="K739" s="79" t="str">
        <f>IF(OR(I739="　", I739=""), "", "-")</f>
        <v/>
      </c>
      <c r="L739" s="972">
        <v>11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4" customHeight="1" x14ac:dyDescent="0.2">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0.5" customHeight="1" x14ac:dyDescent="0.2">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x14ac:dyDescent="0.2">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x14ac:dyDescent="0.2">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hidden="1" customHeight="1" x14ac:dyDescent="0.2">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2">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hidden="1" customHeight="1" x14ac:dyDescent="0.2">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hidden="1" customHeight="1" x14ac:dyDescent="0.2">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x14ac:dyDescent="0.2">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2">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2">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2">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5">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14" t="s">
        <v>430</v>
      </c>
      <c r="B779" s="615"/>
      <c r="C779" s="615"/>
      <c r="D779" s="615"/>
      <c r="E779" s="615"/>
      <c r="F779" s="616"/>
      <c r="G779" s="581" t="s">
        <v>512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2">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53.5" customHeight="1" x14ac:dyDescent="0.2">
      <c r="A781" s="617"/>
      <c r="B781" s="618"/>
      <c r="C781" s="618"/>
      <c r="D781" s="618"/>
      <c r="E781" s="618"/>
      <c r="F781" s="619"/>
      <c r="G781" s="656" t="s">
        <v>513</v>
      </c>
      <c r="H781" s="657"/>
      <c r="I781" s="657"/>
      <c r="J781" s="657"/>
      <c r="K781" s="658"/>
      <c r="L781" s="650" t="s">
        <v>515</v>
      </c>
      <c r="M781" s="651"/>
      <c r="N781" s="651"/>
      <c r="O781" s="651"/>
      <c r="P781" s="651"/>
      <c r="Q781" s="651"/>
      <c r="R781" s="651"/>
      <c r="S781" s="651"/>
      <c r="T781" s="651"/>
      <c r="U781" s="651"/>
      <c r="V781" s="651"/>
      <c r="W781" s="651"/>
      <c r="X781" s="652"/>
      <c r="Y781" s="374">
        <v>11</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53" customHeight="1" x14ac:dyDescent="0.2">
      <c r="A782" s="617"/>
      <c r="B782" s="618"/>
      <c r="C782" s="618"/>
      <c r="D782" s="618"/>
      <c r="E782" s="618"/>
      <c r="F782" s="619"/>
      <c r="G782" s="592" t="s">
        <v>514</v>
      </c>
      <c r="H782" s="593"/>
      <c r="I782" s="593"/>
      <c r="J782" s="593"/>
      <c r="K782" s="594"/>
      <c r="L782" s="584" t="s">
        <v>515</v>
      </c>
      <c r="M782" s="585"/>
      <c r="N782" s="585"/>
      <c r="O782" s="585"/>
      <c r="P782" s="585"/>
      <c r="Q782" s="585"/>
      <c r="R782" s="585"/>
      <c r="S782" s="585"/>
      <c r="T782" s="585"/>
      <c r="U782" s="585"/>
      <c r="V782" s="585"/>
      <c r="W782" s="585"/>
      <c r="X782" s="586"/>
      <c r="Y782" s="587">
        <v>11</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2">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2">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2">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2">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2">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2">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2">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22</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2">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2">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2">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2">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2">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2">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2">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2">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5">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2">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2">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2">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2">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2">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2">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2">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2">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5">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2">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2">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2">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2">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2">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2">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2">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2">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2">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5">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16"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7.25" customHeight="1" x14ac:dyDescent="0.2">
      <c r="A837" s="362">
        <v>1</v>
      </c>
      <c r="B837" s="362">
        <v>1</v>
      </c>
      <c r="C837" s="347" t="s">
        <v>516</v>
      </c>
      <c r="D837" s="333"/>
      <c r="E837" s="333"/>
      <c r="F837" s="333"/>
      <c r="G837" s="333"/>
      <c r="H837" s="333"/>
      <c r="I837" s="333"/>
      <c r="J837" s="334">
        <v>4010005014503</v>
      </c>
      <c r="K837" s="335"/>
      <c r="L837" s="335"/>
      <c r="M837" s="335"/>
      <c r="N837" s="335"/>
      <c r="O837" s="335"/>
      <c r="P837" s="348" t="s">
        <v>517</v>
      </c>
      <c r="Q837" s="336"/>
      <c r="R837" s="336"/>
      <c r="S837" s="336"/>
      <c r="T837" s="336"/>
      <c r="U837" s="336"/>
      <c r="V837" s="336"/>
      <c r="W837" s="336"/>
      <c r="X837" s="336"/>
      <c r="Y837" s="337">
        <v>17</v>
      </c>
      <c r="Z837" s="338"/>
      <c r="AA837" s="338"/>
      <c r="AB837" s="339"/>
      <c r="AC837" s="349" t="s">
        <v>518</v>
      </c>
      <c r="AD837" s="357"/>
      <c r="AE837" s="357"/>
      <c r="AF837" s="357"/>
      <c r="AG837" s="357"/>
      <c r="AH837" s="358" t="s">
        <v>539</v>
      </c>
      <c r="AI837" s="359"/>
      <c r="AJ837" s="359"/>
      <c r="AK837" s="359"/>
      <c r="AL837" s="343" t="s">
        <v>525</v>
      </c>
      <c r="AM837" s="344"/>
      <c r="AN837" s="344"/>
      <c r="AO837" s="345"/>
      <c r="AP837" s="346" t="s">
        <v>526</v>
      </c>
      <c r="AQ837" s="346"/>
      <c r="AR837" s="346"/>
      <c r="AS837" s="346"/>
      <c r="AT837" s="346"/>
      <c r="AU837" s="346"/>
      <c r="AV837" s="346"/>
      <c r="AW837" s="346"/>
      <c r="AX837" s="346"/>
    </row>
    <row r="838" spans="1:50" ht="47.5" customHeight="1" x14ac:dyDescent="0.2">
      <c r="A838" s="362">
        <v>2</v>
      </c>
      <c r="B838" s="362">
        <v>1</v>
      </c>
      <c r="C838" s="347" t="s">
        <v>516</v>
      </c>
      <c r="D838" s="333"/>
      <c r="E838" s="333"/>
      <c r="F838" s="333"/>
      <c r="G838" s="333"/>
      <c r="H838" s="333"/>
      <c r="I838" s="333"/>
      <c r="J838" s="334">
        <v>4010005014503</v>
      </c>
      <c r="K838" s="335"/>
      <c r="L838" s="335"/>
      <c r="M838" s="335"/>
      <c r="N838" s="335"/>
      <c r="O838" s="335"/>
      <c r="P838" s="348" t="s">
        <v>519</v>
      </c>
      <c r="Q838" s="336"/>
      <c r="R838" s="336"/>
      <c r="S838" s="336"/>
      <c r="T838" s="336"/>
      <c r="U838" s="336"/>
      <c r="V838" s="336"/>
      <c r="W838" s="336"/>
      <c r="X838" s="336"/>
      <c r="Y838" s="337">
        <v>5</v>
      </c>
      <c r="Z838" s="338"/>
      <c r="AA838" s="338"/>
      <c r="AB838" s="339"/>
      <c r="AC838" s="349" t="s">
        <v>518</v>
      </c>
      <c r="AD838" s="349"/>
      <c r="AE838" s="349"/>
      <c r="AF838" s="349"/>
      <c r="AG838" s="349"/>
      <c r="AH838" s="358" t="s">
        <v>540</v>
      </c>
      <c r="AI838" s="359"/>
      <c r="AJ838" s="359"/>
      <c r="AK838" s="359"/>
      <c r="AL838" s="343" t="s">
        <v>526</v>
      </c>
      <c r="AM838" s="344"/>
      <c r="AN838" s="344"/>
      <c r="AO838" s="345"/>
      <c r="AP838" s="346" t="s">
        <v>503</v>
      </c>
      <c r="AQ838" s="346"/>
      <c r="AR838" s="346"/>
      <c r="AS838" s="346"/>
      <c r="AT838" s="346"/>
      <c r="AU838" s="346"/>
      <c r="AV838" s="346"/>
      <c r="AW838" s="346"/>
      <c r="AX838" s="346"/>
    </row>
    <row r="839" spans="1:50" ht="30" hidden="1" customHeight="1" x14ac:dyDescent="0.2">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2">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2">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2">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2">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2">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2">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2">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2">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2">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2">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2">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2">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2">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2">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2">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2">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2">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2">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2">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2">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2">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2">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2">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2">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2">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2">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2">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2">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2">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2">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2">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2">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2">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2">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2">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2">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2">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2">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2">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2">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2">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2">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2">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2">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2">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2">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2">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2">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2">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2">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2">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2">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2">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2">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2">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2">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2">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2">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2">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2">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2">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2">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2">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2">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2">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2">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2">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2">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2">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2">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2">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2">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2">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2">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2">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2">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2">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2">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2">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2">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2">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2">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2">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2">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2">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2">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2">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2">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2">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2">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2">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2">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2">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2">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2">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2">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2">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2">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2">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2">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2">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2">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2">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2">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2">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2">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2">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2">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2">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2">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2">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2">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2">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2">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48" customHeight="1" x14ac:dyDescent="0.2">
      <c r="A1102" s="362">
        <v>1</v>
      </c>
      <c r="B1102" s="362">
        <v>1</v>
      </c>
      <c r="C1102" s="360" t="s">
        <v>520</v>
      </c>
      <c r="D1102" s="360"/>
      <c r="E1102" s="133" t="s">
        <v>521</v>
      </c>
      <c r="F1102" s="361"/>
      <c r="G1102" s="361"/>
      <c r="H1102" s="361"/>
      <c r="I1102" s="361"/>
      <c r="J1102" s="334">
        <v>4010005014503</v>
      </c>
      <c r="K1102" s="335"/>
      <c r="L1102" s="335"/>
      <c r="M1102" s="335"/>
      <c r="N1102" s="335"/>
      <c r="O1102" s="335"/>
      <c r="P1102" s="348" t="s">
        <v>522</v>
      </c>
      <c r="Q1102" s="336"/>
      <c r="R1102" s="336"/>
      <c r="S1102" s="336"/>
      <c r="T1102" s="336"/>
      <c r="U1102" s="336"/>
      <c r="V1102" s="336"/>
      <c r="W1102" s="336"/>
      <c r="X1102" s="336"/>
      <c r="Y1102" s="337">
        <v>85</v>
      </c>
      <c r="Z1102" s="338"/>
      <c r="AA1102" s="338"/>
      <c r="AB1102" s="339"/>
      <c r="AC1102" s="340" t="s">
        <v>417</v>
      </c>
      <c r="AD1102" s="340"/>
      <c r="AE1102" s="340"/>
      <c r="AF1102" s="340"/>
      <c r="AG1102" s="340"/>
      <c r="AH1102" s="341">
        <v>1</v>
      </c>
      <c r="AI1102" s="342"/>
      <c r="AJ1102" s="342"/>
      <c r="AK1102" s="342"/>
      <c r="AL1102" s="343" t="s">
        <v>524</v>
      </c>
      <c r="AM1102" s="344"/>
      <c r="AN1102" s="344"/>
      <c r="AO1102" s="345"/>
      <c r="AP1102" s="346" t="s">
        <v>477</v>
      </c>
      <c r="AQ1102" s="346"/>
      <c r="AR1102" s="346"/>
      <c r="AS1102" s="346"/>
      <c r="AT1102" s="346"/>
      <c r="AU1102" s="346"/>
      <c r="AV1102" s="346"/>
      <c r="AW1102" s="346"/>
      <c r="AX1102" s="346"/>
    </row>
    <row r="1103" spans="1:50" ht="54" customHeight="1" x14ac:dyDescent="0.2">
      <c r="A1103" s="362">
        <v>2</v>
      </c>
      <c r="B1103" s="362">
        <v>1</v>
      </c>
      <c r="C1103" s="360" t="s">
        <v>520</v>
      </c>
      <c r="D1103" s="360"/>
      <c r="E1103" s="133" t="s">
        <v>521</v>
      </c>
      <c r="F1103" s="361"/>
      <c r="G1103" s="361"/>
      <c r="H1103" s="361"/>
      <c r="I1103" s="361"/>
      <c r="J1103" s="334">
        <v>4010005014503</v>
      </c>
      <c r="K1103" s="335"/>
      <c r="L1103" s="335"/>
      <c r="M1103" s="335"/>
      <c r="N1103" s="335"/>
      <c r="O1103" s="335"/>
      <c r="P1103" s="348" t="s">
        <v>523</v>
      </c>
      <c r="Q1103" s="336"/>
      <c r="R1103" s="336"/>
      <c r="S1103" s="336"/>
      <c r="T1103" s="336"/>
      <c r="U1103" s="336"/>
      <c r="V1103" s="336"/>
      <c r="W1103" s="336"/>
      <c r="X1103" s="336"/>
      <c r="Y1103" s="337">
        <v>26</v>
      </c>
      <c r="Z1103" s="338"/>
      <c r="AA1103" s="338"/>
      <c r="AB1103" s="339"/>
      <c r="AC1103" s="340" t="s">
        <v>417</v>
      </c>
      <c r="AD1103" s="340"/>
      <c r="AE1103" s="340"/>
      <c r="AF1103" s="340"/>
      <c r="AG1103" s="340"/>
      <c r="AH1103" s="341">
        <v>1</v>
      </c>
      <c r="AI1103" s="342"/>
      <c r="AJ1103" s="342"/>
      <c r="AK1103" s="342"/>
      <c r="AL1103" s="343" t="s">
        <v>524</v>
      </c>
      <c r="AM1103" s="344"/>
      <c r="AN1103" s="344"/>
      <c r="AO1103" s="345"/>
      <c r="AP1103" s="346" t="s">
        <v>527</v>
      </c>
      <c r="AQ1103" s="346"/>
      <c r="AR1103" s="346"/>
      <c r="AS1103" s="346"/>
      <c r="AT1103" s="346"/>
      <c r="AU1103" s="346"/>
      <c r="AV1103" s="346"/>
      <c r="AW1103" s="346"/>
      <c r="AX1103" s="346"/>
    </row>
    <row r="1104" spans="1:50" ht="30" hidden="1" customHeight="1" x14ac:dyDescent="0.2">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2">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2">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2">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2">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2">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2">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2">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2">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2">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2">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2">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2">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2">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2">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2">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2">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2">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2">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2">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2">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2">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2">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2">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2">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2">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2">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2">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2">
    <cfRule type="expression" dxfId="2099" priority="13885">
      <formula>IF(RIGHT(TEXT(Y782,"0.#"),1)=".",FALSE,TRUE)</formula>
    </cfRule>
    <cfRule type="expression" dxfId="2098" priority="13886">
      <formula>IF(RIGHT(TEXT(Y782,"0.#"),1)=".",TRUE,FALSE)</formula>
    </cfRule>
  </conditionalFormatting>
  <conditionalFormatting sqref="Y791">
    <cfRule type="expression" dxfId="2097" priority="13881">
      <formula>IF(RIGHT(TEXT(Y791,"0.#"),1)=".",FALSE,TRUE)</formula>
    </cfRule>
    <cfRule type="expression" dxfId="2096" priority="13882">
      <formula>IF(RIGHT(TEXT(Y791,"0.#"),1)=".",TRUE,FALSE)</formula>
    </cfRule>
  </conditionalFormatting>
  <conditionalFormatting sqref="Y822:Y829 Y820 Y809:Y816 Y807 Y796:Y803 Y794">
    <cfRule type="expression" dxfId="2095" priority="13663">
      <formula>IF(RIGHT(TEXT(Y794,"0.#"),1)=".",FALSE,TRUE)</formula>
    </cfRule>
    <cfRule type="expression" dxfId="2094" priority="13664">
      <formula>IF(RIGHT(TEXT(Y794,"0.#"),1)=".",TRUE,FALSE)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3:Y790 Y781">
    <cfRule type="expression" dxfId="2087" priority="13687">
      <formula>IF(RIGHT(TEXT(Y781,"0.#"),1)=".",FALSE,TRUE)</formula>
    </cfRule>
    <cfRule type="expression" dxfId="2086" priority="13688">
      <formula>IF(RIGHT(TEXT(Y781,"0.#"),1)=".",TRUE,FALSE)</formula>
    </cfRule>
  </conditionalFormatting>
  <conditionalFormatting sqref="AU782">
    <cfRule type="expression" dxfId="2085" priority="13685">
      <formula>IF(RIGHT(TEXT(AU782,"0.#"),1)=".",FALSE,TRUE)</formula>
    </cfRule>
    <cfRule type="expression" dxfId="2084" priority="13686">
      <formula>IF(RIGHT(TEXT(AU782,"0.#"),1)=".",TRUE,FALSE)</formula>
    </cfRule>
  </conditionalFormatting>
  <conditionalFormatting sqref="AU791">
    <cfRule type="expression" dxfId="2083" priority="13683">
      <formula>IF(RIGHT(TEXT(AU791,"0.#"),1)=".",FALSE,TRUE)</formula>
    </cfRule>
    <cfRule type="expression" dxfId="2082" priority="13684">
      <formula>IF(RIGHT(TEXT(AU791,"0.#"),1)=".",TRUE,FALSE)</formula>
    </cfRule>
  </conditionalFormatting>
  <conditionalFormatting sqref="AU783:AU790 AU781">
    <cfRule type="expression" dxfId="2081" priority="13681">
      <formula>IF(RIGHT(TEXT(AU781,"0.#"),1)=".",FALSE,TRUE)</formula>
    </cfRule>
    <cfRule type="expression" dxfId="2080" priority="13682">
      <formula>IF(RIGHT(TEXT(AU781,"0.#"),1)=".",TRUE,FALSE)</formula>
    </cfRule>
  </conditionalFormatting>
  <conditionalFormatting sqref="Y821 Y808 Y795">
    <cfRule type="expression" dxfId="2079" priority="13667">
      <formula>IF(RIGHT(TEXT(Y795,"0.#"),1)=".",FALSE,TRUE)</formula>
    </cfRule>
    <cfRule type="expression" dxfId="2078" priority="13668">
      <formula>IF(RIGHT(TEXT(Y795,"0.#"),1)=".",TRUE,FALSE)</formula>
    </cfRule>
  </conditionalFormatting>
  <conditionalFormatting sqref="Y830 Y817 Y804">
    <cfRule type="expression" dxfId="2077" priority="13665">
      <formula>IF(RIGHT(TEXT(Y804,"0.#"),1)=".",FALSE,TRUE)</formula>
    </cfRule>
    <cfRule type="expression" dxfId="2076" priority="13666">
      <formula>IF(RIGHT(TEXT(Y804,"0.#"),1)=".",TRUE,FALSE)</formula>
    </cfRule>
  </conditionalFormatting>
  <conditionalFormatting sqref="AU821 AU808 AU795">
    <cfRule type="expression" dxfId="2075" priority="13661">
      <formula>IF(RIGHT(TEXT(AU795,"0.#"),1)=".",FALSE,TRUE)</formula>
    </cfRule>
    <cfRule type="expression" dxfId="2074" priority="13662">
      <formula>IF(RIGHT(TEXT(AU795,"0.#"),1)=".",TRUE,FALSE)</formula>
    </cfRule>
  </conditionalFormatting>
  <conditionalFormatting sqref="AU830 AU817 AU804">
    <cfRule type="expression" dxfId="2073" priority="13659">
      <formula>IF(RIGHT(TEXT(AU804,"0.#"),1)=".",FALSE,TRUE)</formula>
    </cfRule>
    <cfRule type="expression" dxfId="2072" priority="13660">
      <formula>IF(RIGHT(TEXT(AU804,"0.#"),1)=".",TRUE,FALSE)</formula>
    </cfRule>
  </conditionalFormatting>
  <conditionalFormatting sqref="AU822:AU829 AU820 AU809:AU816 AU807 AU796:AU803 AU794">
    <cfRule type="expression" dxfId="2071" priority="13657">
      <formula>IF(RIGHT(TEXT(AU794,"0.#"),1)=".",FALSE,TRUE)</formula>
    </cfRule>
    <cfRule type="expression" dxfId="2070" priority="13658">
      <formula>IF(RIGHT(TEXT(AU794,"0.#"),1)=".",TRUE,FALSE)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39:AO866">
    <cfRule type="expression" dxfId="1805" priority="6635">
      <formula>IF(AND(AL839&gt;=0, RIGHT(TEXT(AL839,"0.#"),1)&lt;&gt;"."),TRUE,FALSE)</formula>
    </cfRule>
    <cfRule type="expression" dxfId="1804" priority="6636">
      <formula>IF(AND(AL839&gt;=0, RIGHT(TEXT(AL839,"0.#"),1)="."),TRUE,FALSE)</formula>
    </cfRule>
    <cfRule type="expression" dxfId="1803" priority="6637">
      <formula>IF(AND(AL839&lt;0, RIGHT(TEXT(AL839,"0.#"),1)&lt;&gt;"."),TRUE,FALSE)</formula>
    </cfRule>
    <cfRule type="expression" dxfId="1802" priority="6638">
      <formula>IF(AND(AL839&lt;0, RIGHT(TEXT(AL839,"0.#"),1)="."),TRUE,FALSE)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39:Y866">
    <cfRule type="expression" dxfId="1731" priority="2963">
      <formula>IF(RIGHT(TEXT(Y839,"0.#"),1)=".",FALSE,TRUE)</formula>
    </cfRule>
    <cfRule type="expression" dxfId="1730" priority="2964">
      <formula>IF(RIGHT(TEXT(Y839,"0.#"),1)=".",TRUE,FALSE)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4:AO1131">
    <cfRule type="expression" dxfId="1701" priority="2869">
      <formula>IF(AND(AL1104&gt;=0, RIGHT(TEXT(AL1104,"0.#"),1)&lt;&gt;"."),TRUE,FALSE)</formula>
    </cfRule>
    <cfRule type="expression" dxfId="1700" priority="2870">
      <formula>IF(AND(AL1104&gt;=0, RIGHT(TEXT(AL1104,"0.#"),1)="."),TRUE,FALSE)</formula>
    </cfRule>
    <cfRule type="expression" dxfId="1699" priority="2871">
      <formula>IF(AND(AL1104&lt;0, RIGHT(TEXT(AL1104,"0.#"),1)&lt;&gt;"."),TRUE,FALSE)</formula>
    </cfRule>
    <cfRule type="expression" dxfId="1698" priority="2872">
      <formula>IF(AND(AL1104&lt;0, RIGHT(TEXT(AL1104,"0.#"),1)="."),TRUE,FALSE)</formula>
    </cfRule>
  </conditionalFormatting>
  <conditionalFormatting sqref="Y1104:Y1131">
    <cfRule type="expression" dxfId="1697" priority="2867">
      <formula>IF(RIGHT(TEXT(Y1104,"0.#"),1)=".",FALSE,TRUE)</formula>
    </cfRule>
    <cfRule type="expression" dxfId="1696" priority="2868">
      <formula>IF(RIGHT(TEXT(Y1104,"0.#"),1)=".",TRUE,FALSE)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7:AO838">
    <cfRule type="expression" dxfId="1687" priority="2821">
      <formula>IF(AND(AL837&gt;=0, RIGHT(TEXT(AL837,"0.#"),1)&lt;&gt;"."),TRUE,FALSE)</formula>
    </cfRule>
    <cfRule type="expression" dxfId="1686" priority="2822">
      <formula>IF(AND(AL837&gt;=0, RIGHT(TEXT(AL837,"0.#"),1)="."),TRUE,FALSE)</formula>
    </cfRule>
    <cfRule type="expression" dxfId="1685" priority="2823">
      <formula>IF(AND(AL837&lt;0, RIGHT(TEXT(AL837,"0.#"),1)&lt;&gt;"."),TRUE,FALSE)</formula>
    </cfRule>
    <cfRule type="expression" dxfId="1684" priority="2824">
      <formula>IF(AND(AL837&lt;0, RIGHT(TEXT(AL837,"0.#"),1)="."),TRUE,FALSE)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2:Y899">
    <cfRule type="expression" dxfId="1367" priority="2079">
      <formula>IF(RIGHT(TEXT(Y872,"0.#"),1)=".",FALSE,TRUE)</formula>
    </cfRule>
    <cfRule type="expression" dxfId="1366" priority="2080">
      <formula>IF(RIGHT(TEXT(Y872,"0.#"),1)=".",TRUE,FALSE)</formula>
    </cfRule>
  </conditionalFormatting>
  <conditionalFormatting sqref="Y870:Y871">
    <cfRule type="expression" dxfId="1365" priority="2073">
      <formula>IF(RIGHT(TEXT(Y870,"0.#"),1)=".",FALSE,TRUE)</formula>
    </cfRule>
    <cfRule type="expression" dxfId="1364" priority="2074">
      <formula>IF(RIGHT(TEXT(Y870,"0.#"),1)=".",TRUE,FALSE)</formula>
    </cfRule>
  </conditionalFormatting>
  <conditionalFormatting sqref="Y905:Y932">
    <cfRule type="expression" dxfId="1363" priority="2067">
      <formula>IF(RIGHT(TEXT(Y905,"0.#"),1)=".",FALSE,TRUE)</formula>
    </cfRule>
    <cfRule type="expression" dxfId="1362" priority="2068">
      <formula>IF(RIGHT(TEXT(Y905,"0.#"),1)=".",TRUE,FALSE)</formula>
    </cfRule>
  </conditionalFormatting>
  <conditionalFormatting sqref="Y903:Y904">
    <cfRule type="expression" dxfId="1361" priority="2061">
      <formula>IF(RIGHT(TEXT(Y903,"0.#"),1)=".",FALSE,TRUE)</formula>
    </cfRule>
    <cfRule type="expression" dxfId="1360" priority="2062">
      <formula>IF(RIGHT(TEXT(Y903,"0.#"),1)=".",TRUE,FALSE)</formula>
    </cfRule>
  </conditionalFormatting>
  <conditionalFormatting sqref="Y938:Y965">
    <cfRule type="expression" dxfId="1359" priority="2055">
      <formula>IF(RIGHT(TEXT(Y938,"0.#"),1)=".",FALSE,TRUE)</formula>
    </cfRule>
    <cfRule type="expression" dxfId="1358" priority="2056">
      <formula>IF(RIGHT(TEXT(Y938,"0.#"),1)=".",TRUE,FALSE)</formula>
    </cfRule>
  </conditionalFormatting>
  <conditionalFormatting sqref="Y936:Y937">
    <cfRule type="expression" dxfId="1357" priority="2049">
      <formula>IF(RIGHT(TEXT(Y936,"0.#"),1)=".",FALSE,TRUE)</formula>
    </cfRule>
    <cfRule type="expression" dxfId="1356" priority="2050">
      <formula>IF(RIGHT(TEXT(Y936,"0.#"),1)=".",TRUE,FALSE)</formula>
    </cfRule>
  </conditionalFormatting>
  <conditionalFormatting sqref="Y971:Y998">
    <cfRule type="expression" dxfId="1355" priority="2043">
      <formula>IF(RIGHT(TEXT(Y971,"0.#"),1)=".",FALSE,TRUE)</formula>
    </cfRule>
    <cfRule type="expression" dxfId="1354" priority="2044">
      <formula>IF(RIGHT(TEXT(Y971,"0.#"),1)=".",TRUE,FALSE)</formula>
    </cfRule>
  </conditionalFormatting>
  <conditionalFormatting sqref="Y969:Y970">
    <cfRule type="expression" dxfId="1353" priority="2037">
      <formula>IF(RIGHT(TEXT(Y969,"0.#"),1)=".",FALSE,TRUE)</formula>
    </cfRule>
    <cfRule type="expression" dxfId="1352" priority="2038">
      <formula>IF(RIGHT(TEXT(Y969,"0.#"),1)=".",TRUE,FALSE)</formula>
    </cfRule>
  </conditionalFormatting>
  <conditionalFormatting sqref="Y1004:Y1031">
    <cfRule type="expression" dxfId="1351" priority="2031">
      <formula>IF(RIGHT(TEXT(Y1004,"0.#"),1)=".",FALSE,TRUE)</formula>
    </cfRule>
    <cfRule type="expression" dxfId="1350" priority="2032">
      <formula>IF(RIGHT(TEXT(Y1004,"0.#"),1)=".",TRUE,FALSE)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2:AO899">
    <cfRule type="expression" dxfId="1269" priority="2081">
      <formula>IF(AND(AL872&gt;=0, RIGHT(TEXT(AL872,"0.#"),1)&lt;&gt;"."),TRUE,FALSE)</formula>
    </cfRule>
    <cfRule type="expression" dxfId="1268" priority="2082">
      <formula>IF(AND(AL872&gt;=0, RIGHT(TEXT(AL872,"0.#"),1)="."),TRUE,FALSE)</formula>
    </cfRule>
    <cfRule type="expression" dxfId="1267" priority="2083">
      <formula>IF(AND(AL872&lt;0, RIGHT(TEXT(AL872,"0.#"),1)&lt;&gt;"."),TRUE,FALSE)</formula>
    </cfRule>
    <cfRule type="expression" dxfId="1266" priority="2084">
      <formula>IF(AND(AL872&lt;0, RIGHT(TEXT(AL872,"0.#"),1)="."),TRUE,FALSE)</formula>
    </cfRule>
  </conditionalFormatting>
  <conditionalFormatting sqref="AL870:AO871">
    <cfRule type="expression" dxfId="1265" priority="2075">
      <formula>IF(AND(AL870&gt;=0, RIGHT(TEXT(AL870,"0.#"),1)&lt;&gt;"."),TRUE,FALSE)</formula>
    </cfRule>
    <cfRule type="expression" dxfId="1264" priority="2076">
      <formula>IF(AND(AL870&gt;=0, RIGHT(TEXT(AL870,"0.#"),1)="."),TRUE,FALSE)</formula>
    </cfRule>
    <cfRule type="expression" dxfId="1263" priority="2077">
      <formula>IF(AND(AL870&lt;0, RIGHT(TEXT(AL870,"0.#"),1)&lt;&gt;"."),TRUE,FALSE)</formula>
    </cfRule>
    <cfRule type="expression" dxfId="1262" priority="2078">
      <formula>IF(AND(AL870&lt;0, RIGHT(TEXT(AL870,"0.#"),1)="."),TRUE,FALSE)</formula>
    </cfRule>
  </conditionalFormatting>
  <conditionalFormatting sqref="AL905:AO932">
    <cfRule type="expression" dxfId="1261" priority="2069">
      <formula>IF(AND(AL905&gt;=0, RIGHT(TEXT(AL905,"0.#"),1)&lt;&gt;"."),TRUE,FALSE)</formula>
    </cfRule>
    <cfRule type="expression" dxfId="1260" priority="2070">
      <formula>IF(AND(AL905&gt;=0, RIGHT(TEXT(AL905,"0.#"),1)="."),TRUE,FALSE)</formula>
    </cfRule>
    <cfRule type="expression" dxfId="1259" priority="2071">
      <formula>IF(AND(AL905&lt;0, RIGHT(TEXT(AL905,"0.#"),1)&lt;&gt;"."),TRUE,FALSE)</formula>
    </cfRule>
    <cfRule type="expression" dxfId="1258" priority="2072">
      <formula>IF(AND(AL905&lt;0, RIGHT(TEXT(AL905,"0.#"),1)="."),TRUE,FALSE)</formula>
    </cfRule>
  </conditionalFormatting>
  <conditionalFormatting sqref="AL903:AO904">
    <cfRule type="expression" dxfId="1257" priority="2063">
      <formula>IF(AND(AL903&gt;=0, RIGHT(TEXT(AL903,"0.#"),1)&lt;&gt;"."),TRUE,FALSE)</formula>
    </cfRule>
    <cfRule type="expression" dxfId="1256" priority="2064">
      <formula>IF(AND(AL903&gt;=0, RIGHT(TEXT(AL903,"0.#"),1)="."),TRUE,FALSE)</formula>
    </cfRule>
    <cfRule type="expression" dxfId="1255" priority="2065">
      <formula>IF(AND(AL903&lt;0, RIGHT(TEXT(AL903,"0.#"),1)&lt;&gt;"."),TRUE,FALSE)</formula>
    </cfRule>
    <cfRule type="expression" dxfId="1254" priority="2066">
      <formula>IF(AND(AL903&lt;0, RIGHT(TEXT(AL903,"0.#"),1)="."),TRUE,FALSE)</formula>
    </cfRule>
  </conditionalFormatting>
  <conditionalFormatting sqref="AL938:AO965">
    <cfRule type="expression" dxfId="1253" priority="2057">
      <formula>IF(AND(AL938&gt;=0, RIGHT(TEXT(AL938,"0.#"),1)&lt;&gt;"."),TRUE,FALSE)</formula>
    </cfRule>
    <cfRule type="expression" dxfId="1252" priority="2058">
      <formula>IF(AND(AL938&gt;=0, RIGHT(TEXT(AL938,"0.#"),1)="."),TRUE,FALSE)</formula>
    </cfRule>
    <cfRule type="expression" dxfId="1251" priority="2059">
      <formula>IF(AND(AL938&lt;0, RIGHT(TEXT(AL938,"0.#"),1)&lt;&gt;"."),TRUE,FALSE)</formula>
    </cfRule>
    <cfRule type="expression" dxfId="1250" priority="2060">
      <formula>IF(AND(AL938&lt;0, RIGHT(TEXT(AL938,"0.#"),1)="."),TRUE,FALSE)</formula>
    </cfRule>
  </conditionalFormatting>
  <conditionalFormatting sqref="AL936:AO937">
    <cfRule type="expression" dxfId="1249" priority="2051">
      <formula>IF(AND(AL936&gt;=0, RIGHT(TEXT(AL936,"0.#"),1)&lt;&gt;"."),TRUE,FALSE)</formula>
    </cfRule>
    <cfRule type="expression" dxfId="1248" priority="2052">
      <formula>IF(AND(AL936&gt;=0, RIGHT(TEXT(AL936,"0.#"),1)="."),TRUE,FALSE)</formula>
    </cfRule>
    <cfRule type="expression" dxfId="1247" priority="2053">
      <formula>IF(AND(AL936&lt;0, RIGHT(TEXT(AL936,"0.#"),1)&lt;&gt;"."),TRUE,FALSE)</formula>
    </cfRule>
    <cfRule type="expression" dxfId="1246" priority="2054">
      <formula>IF(AND(AL936&lt;0, RIGHT(TEXT(AL936,"0.#"),1)="."),TRUE,FALSE)</formula>
    </cfRule>
  </conditionalFormatting>
  <conditionalFormatting sqref="AL971:AO998">
    <cfRule type="expression" dxfId="1245" priority="2045">
      <formula>IF(AND(AL971&gt;=0, RIGHT(TEXT(AL971,"0.#"),1)&lt;&gt;"."),TRUE,FALSE)</formula>
    </cfRule>
    <cfRule type="expression" dxfId="1244" priority="2046">
      <formula>IF(AND(AL971&gt;=0, RIGHT(TEXT(AL971,"0.#"),1)="."),TRUE,FALSE)</formula>
    </cfRule>
    <cfRule type="expression" dxfId="1243" priority="2047">
      <formula>IF(AND(AL971&lt;0, RIGHT(TEXT(AL971,"0.#"),1)&lt;&gt;"."),TRUE,FALSE)</formula>
    </cfRule>
    <cfRule type="expression" dxfId="1242" priority="2048">
      <formula>IF(AND(AL971&lt;0, RIGHT(TEXT(AL971,"0.#"),1)="."),TRUE,FALSE)</formula>
    </cfRule>
  </conditionalFormatting>
  <conditionalFormatting sqref="AL969:AO970">
    <cfRule type="expression" dxfId="1241" priority="2039">
      <formula>IF(AND(AL969&gt;=0, RIGHT(TEXT(AL969,"0.#"),1)&lt;&gt;"."),TRUE,FALSE)</formula>
    </cfRule>
    <cfRule type="expression" dxfId="1240" priority="2040">
      <formula>IF(AND(AL969&gt;=0, RIGHT(TEXT(AL969,"0.#"),1)="."),TRUE,FALSE)</formula>
    </cfRule>
    <cfRule type="expression" dxfId="1239" priority="2041">
      <formula>IF(AND(AL969&lt;0, RIGHT(TEXT(AL969,"0.#"),1)&lt;&gt;"."),TRUE,FALSE)</formula>
    </cfRule>
    <cfRule type="expression" dxfId="1238" priority="2042">
      <formula>IF(AND(AL969&lt;0, RIGHT(TEXT(AL969,"0.#"),1)="."),TRUE,FALSE)</formula>
    </cfRule>
  </conditionalFormatting>
  <conditionalFormatting sqref="AL1004:AO1031">
    <cfRule type="expression" dxfId="1237" priority="2033">
      <formula>IF(AND(AL1004&gt;=0, RIGHT(TEXT(AL1004,"0.#"),1)&lt;&gt;"."),TRUE,FALSE)</formula>
    </cfRule>
    <cfRule type="expression" dxfId="1236" priority="2034">
      <formula>IF(AND(AL1004&gt;=0, RIGHT(TEXT(AL1004,"0.#"),1)="."),TRUE,FALSE)</formula>
    </cfRule>
    <cfRule type="expression" dxfId="1235" priority="2035">
      <formula>IF(AND(AL1004&lt;0, RIGHT(TEXT(AL1004,"0.#"),1)&lt;&gt;"."),TRUE,FALSE)</formula>
    </cfRule>
    <cfRule type="expression" dxfId="1234" priority="2036">
      <formula>IF(AND(AL1004&lt;0, RIGHT(TEXT(AL1004,"0.#"),1)="."),TRUE,FALSE)</formula>
    </cfRule>
  </conditionalFormatting>
  <conditionalFormatting sqref="AL1002:AO1003">
    <cfRule type="expression" dxfId="1233" priority="2027">
      <formula>IF(AND(AL1002&gt;=0, RIGHT(TEXT(AL1002,"0.#"),1)&lt;&gt;"."),TRUE,FALSE)</formula>
    </cfRule>
    <cfRule type="expression" dxfId="1232" priority="2028">
      <formula>IF(AND(AL1002&gt;=0, RIGHT(TEXT(AL1002,"0.#"),1)="."),TRUE,FALSE)</formula>
    </cfRule>
    <cfRule type="expression" dxfId="1231" priority="2029">
      <formula>IF(AND(AL1002&lt;0, RIGHT(TEXT(AL1002,"0.#"),1)&lt;&gt;"."),TRUE,FALSE)</formula>
    </cfRule>
    <cfRule type="expression" dxfId="1230" priority="2030">
      <formula>IF(AND(AL1002&lt;0, RIGHT(TEXT(AL1002,"0.#"),1)="."),TRUE,FALSE)</formula>
    </cfRule>
  </conditionalFormatting>
  <conditionalFormatting sqref="Y1002:Y1003">
    <cfRule type="expression" dxfId="1229" priority="2025">
      <formula>IF(RIGHT(TEXT(Y1002,"0.#"),1)=".",FALSE,TRUE)</formula>
    </cfRule>
    <cfRule type="expression" dxfId="1228" priority="2026">
      <formula>IF(RIGHT(TEXT(Y1002,"0.#"),1)=".",TRUE,FALSE)</formula>
    </cfRule>
  </conditionalFormatting>
  <conditionalFormatting sqref="AL1037:AO1064">
    <cfRule type="expression" dxfId="1227" priority="2021">
      <formula>IF(AND(AL1037&gt;=0, RIGHT(TEXT(AL1037,"0.#"),1)&lt;&gt;"."),TRUE,FALSE)</formula>
    </cfRule>
    <cfRule type="expression" dxfId="1226" priority="2022">
      <formula>IF(AND(AL1037&gt;=0, RIGHT(TEXT(AL1037,"0.#"),1)="."),TRUE,FALSE)</formula>
    </cfRule>
    <cfRule type="expression" dxfId="1225" priority="2023">
      <formula>IF(AND(AL1037&lt;0, RIGHT(TEXT(AL1037,"0.#"),1)&lt;&gt;"."),TRUE,FALSE)</formula>
    </cfRule>
    <cfRule type="expression" dxfId="1224" priority="2024">
      <formula>IF(AND(AL1037&lt;0, RIGHT(TEXT(AL1037,"0.#"),1)="."),TRUE,FALSE)</formula>
    </cfRule>
  </conditionalFormatting>
  <conditionalFormatting sqref="Y1037:Y1064">
    <cfRule type="expression" dxfId="1223" priority="2019">
      <formula>IF(RIGHT(TEXT(Y1037,"0.#"),1)=".",FALSE,TRUE)</formula>
    </cfRule>
    <cfRule type="expression" dxfId="1222" priority="2020">
      <formula>IF(RIGHT(TEXT(Y1037,"0.#"),1)=".",TRUE,FALSE)</formula>
    </cfRule>
  </conditionalFormatting>
  <conditionalFormatting sqref="AL1035:AO1036">
    <cfRule type="expression" dxfId="1221" priority="2015">
      <formula>IF(AND(AL1035&gt;=0, RIGHT(TEXT(AL1035,"0.#"),1)&lt;&gt;"."),TRUE,FALSE)</formula>
    </cfRule>
    <cfRule type="expression" dxfId="1220" priority="2016">
      <formula>IF(AND(AL1035&gt;=0, RIGHT(TEXT(AL1035,"0.#"),1)="."),TRUE,FALSE)</formula>
    </cfRule>
    <cfRule type="expression" dxfId="1219" priority="2017">
      <formula>IF(AND(AL1035&lt;0, RIGHT(TEXT(AL1035,"0.#"),1)&lt;&gt;"."),TRUE,FALSE)</formula>
    </cfRule>
    <cfRule type="expression" dxfId="1218" priority="2018">
      <formula>IF(AND(AL1035&lt;0, RIGHT(TEXT(AL1035,"0.#"),1)="."),TRUE,FALSE)</formula>
    </cfRule>
  </conditionalFormatting>
  <conditionalFormatting sqref="Y1035:Y1036">
    <cfRule type="expression" dxfId="1217" priority="2013">
      <formula>IF(RIGHT(TEXT(Y1035,"0.#"),1)=".",FALSE,TRUE)</formula>
    </cfRule>
    <cfRule type="expression" dxfId="1216" priority="2014">
      <formula>IF(RIGHT(TEXT(Y1035,"0.#"),1)=".",TRUE,FALSE)</formula>
    </cfRule>
  </conditionalFormatting>
  <conditionalFormatting sqref="AL1070:AO1097">
    <cfRule type="expression" dxfId="1215" priority="2009">
      <formula>IF(AND(AL1070&gt;=0, RIGHT(TEXT(AL1070,"0.#"),1)&lt;&gt;"."),TRUE,FALSE)</formula>
    </cfRule>
    <cfRule type="expression" dxfId="1214" priority="2010">
      <formula>IF(AND(AL1070&gt;=0, RIGHT(TEXT(AL1070,"0.#"),1)="."),TRUE,FALSE)</formula>
    </cfRule>
    <cfRule type="expression" dxfId="1213" priority="2011">
      <formula>IF(AND(AL1070&lt;0, RIGHT(TEXT(AL1070,"0.#"),1)&lt;&gt;"."),TRUE,FALSE)</formula>
    </cfRule>
    <cfRule type="expression" dxfId="1212" priority="2012">
      <formula>IF(AND(AL1070&lt;0, RIGHT(TEXT(AL1070,"0.#"),1)="."),TRUE,FALSE)</formula>
    </cfRule>
  </conditionalFormatting>
  <conditionalFormatting sqref="Y1070:Y1097">
    <cfRule type="expression" dxfId="1211" priority="2007">
      <formula>IF(RIGHT(TEXT(Y1070,"0.#"),1)=".",FALSE,TRUE)</formula>
    </cfRule>
    <cfRule type="expression" dxfId="1210" priority="2008">
      <formula>IF(RIGHT(TEXT(Y1070,"0.#"),1)=".",TRUE,FALSE)</formula>
    </cfRule>
  </conditionalFormatting>
  <conditionalFormatting sqref="AL1068:AO1069">
    <cfRule type="expression" dxfId="1209" priority="2003">
      <formula>IF(AND(AL1068&gt;=0, RIGHT(TEXT(AL1068,"0.#"),1)&lt;&gt;"."),TRUE,FALSE)</formula>
    </cfRule>
    <cfRule type="expression" dxfId="1208" priority="2004">
      <formula>IF(AND(AL1068&gt;=0, RIGHT(TEXT(AL1068,"0.#"),1)="."),TRUE,FALSE)</formula>
    </cfRule>
    <cfRule type="expression" dxfId="1207" priority="2005">
      <formula>IF(AND(AL1068&lt;0, RIGHT(TEXT(AL1068,"0.#"),1)&lt;&gt;"."),TRUE,FALSE)</formula>
    </cfRule>
    <cfRule type="expression" dxfId="1206" priority="2006">
      <formula>IF(AND(AL1068&lt;0, RIGHT(TEXT(AL1068,"0.#"),1)="."),TRUE,FALSE)</formula>
    </cfRule>
  </conditionalFormatting>
  <conditionalFormatting sqref="Y1068:Y1069">
    <cfRule type="expression" dxfId="1205" priority="2001">
      <formula>IF(RIGHT(TEXT(Y1068,"0.#"),1)=".",FALSE,TRUE)</formula>
    </cfRule>
    <cfRule type="expression" dxfId="1204" priority="2002">
      <formula>IF(RIGHT(TEXT(Y1068,"0.#"),1)=".",TRUE,FALSE)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Y837">
    <cfRule type="expression" dxfId="9" priority="9">
      <formula>IF(RIGHT(TEXT(Y837,"0.#"),1)=".",FALSE,TRUE)</formula>
    </cfRule>
    <cfRule type="expression" dxfId="8" priority="10">
      <formula>IF(RIGHT(TEXT(Y837,"0.#"),1)=".",TRUE,FALSE)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1102:Y1103">
    <cfRule type="expression" dxfId="5" priority="5">
      <formula>IF(RIGHT(TEXT(Y1102,"0.#"),1)=".",FALSE,TRUE)</formula>
    </cfRule>
    <cfRule type="expression" dxfId="4" priority="6">
      <formula>IF(RIGHT(TEXT(Y1102,"0.#"),1)=".",TRUE,FALSE)</formula>
    </cfRule>
  </conditionalFormatting>
  <conditionalFormatting sqref="AL1102:AO1103">
    <cfRule type="expression" dxfId="3" priority="1">
      <formula>IF(AND(AL1102&gt;=0, RIGHT(TEXT(AL1102,"0.#"),1)&lt;&gt;"."),TRUE,FALSE)</formula>
    </cfRule>
    <cfRule type="expression" dxfId="2" priority="2">
      <formula>IF(AND(AL1102&gt;=0, RIGHT(TEXT(AL1102,"0.#"),1)="."),TRUE,FALSE)</formula>
    </cfRule>
    <cfRule type="expression" dxfId="1" priority="3">
      <formula>IF(AND(AL1102&lt;0, RIGHT(TEXT(AL1102,"0.#"),1)&lt;&gt;"."),TRUE,FALSE)</formula>
    </cfRule>
    <cfRule type="expression" dxfId="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89" max="49" man="1"/>
    <brk id="718"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3" sqref="K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2">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2">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376</v>
      </c>
    </row>
    <row r="96" spans="25:25" x14ac:dyDescent="0.2">
      <c r="Y96" s="32" t="s">
        <v>431</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加本 賢太</dc:creator>
  <cp:lastModifiedBy>ユーザ</cp:lastModifiedBy>
  <cp:lastPrinted>2020-12-08T06:25:16Z</cp:lastPrinted>
  <dcterms:created xsi:type="dcterms:W3CDTF">2012-03-13T00:50:25Z</dcterms:created>
  <dcterms:modified xsi:type="dcterms:W3CDTF">2020-12-08T06:25:34Z</dcterms:modified>
</cp:coreProperties>
</file>